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858" activeTab="7"/>
  </bookViews>
  <sheets>
    <sheet name="Форма 1.9" sheetId="1" r:id="rId1"/>
    <sheet name="Форма 8.1" sheetId="2" r:id="rId2"/>
    <sheet name="Форма 8.3" sheetId="3" r:id="rId3"/>
    <sheet name="ф.1.5 Предлож_ТСО" sheetId="4" r:id="rId4"/>
    <sheet name="ф.2.4 Предлож_ТСО" sheetId="5" state="hidden" r:id="rId5"/>
    <sheet name="ПоказТехприсоед (Птпр)" sheetId="6" r:id="rId6"/>
    <sheet name="Форма 4.1" sheetId="7" r:id="rId7"/>
    <sheet name="Форма 4.2" sheetId="8" r:id="rId8"/>
    <sheet name="Лист1" sheetId="9" r:id="rId9"/>
  </sheets>
  <definedNames/>
  <calcPr fullCalcOnLoad="1"/>
</workbook>
</file>

<file path=xl/comments4.xml><?xml version="1.0" encoding="utf-8"?>
<comments xmlns="http://schemas.openxmlformats.org/spreadsheetml/2006/main">
  <authors>
    <author>lvpleo</author>
  </authors>
  <commentList>
    <comment ref="D8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Укажите плановые значения</t>
        </r>
      </text>
    </comment>
  </commentList>
</comments>
</file>

<file path=xl/comments7.xml><?xml version="1.0" encoding="utf-8"?>
<comments xmlns="http://schemas.openxmlformats.org/spreadsheetml/2006/main">
  <authors>
    <author>rst19usr</author>
  </authors>
  <commentList>
    <comment ref="B18" authorId="0">
      <text>
        <r>
          <rPr>
            <b/>
            <sz val="8"/>
            <rFont val="Tahoma"/>
            <family val="2"/>
          </rPr>
          <t>rst19usr:</t>
        </r>
        <r>
          <rPr>
            <sz val="8"/>
            <rFont val="Tahoma"/>
            <family val="2"/>
          </rPr>
          <t xml:space="preserve">
для Пп</t>
        </r>
      </text>
    </comment>
    <comment ref="B19" authorId="0">
      <text>
        <r>
          <rPr>
            <b/>
            <sz val="8"/>
            <rFont val="Tahoma"/>
            <family val="2"/>
          </rPr>
          <t>rst19usr:</t>
        </r>
        <r>
          <rPr>
            <sz val="8"/>
            <rFont val="Tahoma"/>
            <family val="2"/>
          </rPr>
          <t xml:space="preserve">
для Пsaidi</t>
        </r>
      </text>
    </comment>
    <comment ref="B20" authorId="0">
      <text>
        <r>
          <rPr>
            <b/>
            <sz val="8"/>
            <rFont val="Tahoma"/>
            <family val="2"/>
          </rPr>
          <t>rst19usr:</t>
        </r>
        <r>
          <rPr>
            <sz val="8"/>
            <rFont val="Tahoma"/>
            <family val="2"/>
          </rPr>
          <t xml:space="preserve">
для Пsaifi</t>
        </r>
      </text>
    </comment>
    <comment ref="B22" authorId="0">
      <text>
        <r>
          <rPr>
            <b/>
            <sz val="8"/>
            <rFont val="Tahoma"/>
            <family val="2"/>
          </rPr>
          <t>rst19usr:</t>
        </r>
        <r>
          <rPr>
            <sz val="8"/>
            <rFont val="Tahoma"/>
            <family val="2"/>
          </rPr>
          <t xml:space="preserve">
для Птпр</t>
        </r>
      </text>
    </comment>
    <comment ref="B23" authorId="0">
      <text>
        <r>
          <rPr>
            <b/>
            <sz val="8"/>
            <rFont val="Tahoma"/>
            <family val="2"/>
          </rPr>
          <t>rst19usr:</t>
        </r>
        <r>
          <rPr>
            <sz val="8"/>
            <rFont val="Tahoma"/>
            <family val="2"/>
          </rPr>
          <t xml:space="preserve">
для Птсо</t>
        </r>
      </text>
    </comment>
    <comment ref="D24" authorId="0">
      <text>
        <r>
          <rPr>
            <b/>
            <sz val="8"/>
            <rFont val="Tahoma"/>
            <family val="2"/>
          </rPr>
          <t>rst19usr:</t>
        </r>
        <r>
          <rPr>
            <sz val="8"/>
            <rFont val="Tahoma"/>
            <family val="2"/>
          </rPr>
          <t xml:space="preserve">
Пишется значение "нуль" или "минус 1"</t>
        </r>
      </text>
    </comment>
  </commentList>
</comments>
</file>

<file path=xl/sharedStrings.xml><?xml version="1.0" encoding="utf-8"?>
<sst xmlns="http://schemas.openxmlformats.org/spreadsheetml/2006/main" count="407" uniqueCount="235">
  <si>
    <t>Значение</t>
  </si>
  <si>
    <t>(должность)</t>
  </si>
  <si>
    <t>(Ф.И.О.)</t>
  </si>
  <si>
    <t>(подпись)</t>
  </si>
  <si>
    <t xml:space="preserve"> ---</t>
  </si>
  <si>
    <t>(наименование территориальной сетевой организации)</t>
  </si>
  <si>
    <t>№
п/п</t>
  </si>
  <si>
    <t>Наименование</t>
  </si>
  <si>
    <t>Пзаяв_тпр</t>
  </si>
  <si>
    <t>Значение, шт.</t>
  </si>
  <si>
    <t>Пнс_тпр</t>
  </si>
  <si>
    <t>Показатель уровня качества осуществляемого технологического присоединения к сети,  Птпр</t>
  </si>
  <si>
    <t>Птпр</t>
  </si>
  <si>
    <t>Наименование
показателя</t>
  </si>
  <si>
    <t>Мероприятия, направленные на улучшение показателя**</t>
  </si>
  <si>
    <t>Описание
(обоснование)</t>
  </si>
  <si>
    <t>Значение показателя на:</t>
  </si>
  <si>
    <t>2012г</t>
  </si>
  <si>
    <t>2013г</t>
  </si>
  <si>
    <t>2014г</t>
  </si>
  <si>
    <t>2015г</t>
  </si>
  <si>
    <t>2016г</t>
  </si>
  <si>
    <t>__________________________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</si>
  <si>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</si>
  <si>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</si>
  <si>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</si>
  <si>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</si>
  <si>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</si>
  <si>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</si>
  <si>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</si>
  <si>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</si>
  <si>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</si>
  <si>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р=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</si>
  <si>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</si>
  <si>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</si>
  <si>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</si>
  <si>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</si>
  <si>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</si>
  <si>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</si>
  <si>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</si>
  <si>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</si>
  <si>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</si>
  <si>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</si>
  <si>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</si>
  <si>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</si>
  <si>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</si>
  <si>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</si>
  <si>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</si>
  <si>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</si>
  <si>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</si>
  <si>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</si>
  <si>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</si>
  <si>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</si>
  <si>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</si>
  <si>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</si>
  <si>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</si>
  <si>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</si>
  <si>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</si>
  <si>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</si>
  <si>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</si>
  <si>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</si>
  <si>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</si>
  <si>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r>
      <t>max (1, Nзаяв_тпр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</si>
  <si>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max (1, Nсд_тпр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</si>
  <si>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(Nзаяв_тпр)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</si>
  <si>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</si>
  <si>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(Nсд_тпр)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</si>
  <si>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</si>
  <si>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t>** Информация предоставляется справочно</t>
  </si>
  <si>
    <t>*** В редакции приказа Минэнерго России от 29.11.2016  № 1256</t>
  </si>
  <si>
    <t>(в ред. Приказа Минэнерго России от 21.06.2017 № 544)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</si>
  <si>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</si>
  <si>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</si>
  <si>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</si>
  <si>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</si>
  <si>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</si>
  <si>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</si>
  <si>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</si>
  <si>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</si>
  <si>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</si>
  <si>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</si>
  <si>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</si>
  <si>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</si>
  <si>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</si>
  <si>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</si>
  <si>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</si>
  <si>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</si>
  <si>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</si>
  <si>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</si>
  <si>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</si>
  <si>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</si>
  <si>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</si>
  <si>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</si>
  <si>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</si>
  <si>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</si>
  <si>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</si>
  <si>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</si>
  <si>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</si>
  <si>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</si>
  <si>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</si>
  <si>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</si>
  <si>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</si>
  <si>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</si>
  <si>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</si>
  <si>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</si>
  <si>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</si>
  <si>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…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</si>
  <si>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</si>
  <si>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</si>
  <si>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</si>
  <si>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</si>
  <si>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</si>
  <si>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</si>
  <si>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</si>
  <si>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</si>
  <si>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</si>
  <si>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</si>
  <si>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</si>
  <si>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1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</si>
  <si>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</si>
  <si>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</si>
  <si>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</si>
  <si>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</si>
  <si>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 xml:space="preserve"> год</t>
  </si>
  <si>
    <t>Наименование составляющей показателя</t>
  </si>
  <si>
    <t>1.1</t>
  </si>
  <si>
    <t>ВН (110 кВ и выше), шт.</t>
  </si>
  <si>
    <t>СН-1 (35 кВ), шт.</t>
  </si>
  <si>
    <t>НН (до 1 кВ), шт.</t>
  </si>
  <si>
    <t>2</t>
  </si>
  <si>
    <t>3</t>
  </si>
  <si>
    <t>4</t>
  </si>
  <si>
    <t>5</t>
  </si>
  <si>
    <t xml:space="preserve">                                   (должность)                                                                            (Ф.И.О.)                                                              (подпись)                                                     </t>
  </si>
  <si>
    <t>7 или 12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</si>
  <si>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</si>
  <si>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</si>
  <si>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</si>
  <si>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</si>
  <si>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</si>
  <si>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</si>
  <si>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</si>
  <si>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</si>
  <si>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</si>
  <si>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</si>
  <si>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</si>
  <si>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</si>
  <si>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</si>
  <si>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</si>
  <si>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</si>
  <si>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</si>
  <si>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</si>
  <si>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</si>
  <si>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</si>
  <si>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</si>
  <si>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</si>
  <si>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</si>
  <si>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</si>
  <si>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Метод определения
(значение)</t>
  </si>
  <si>
    <t xml:space="preserve"> 1.1</t>
  </si>
  <si>
    <t xml:space="preserve"> 1.2</t>
  </si>
  <si>
    <t xml:space="preserve"> 1.3</t>
  </si>
  <si>
    <t xml:space="preserve"> 1.4</t>
  </si>
  <si>
    <t>СН-2 (6-20 кВ), шт.</t>
  </si>
  <si>
    <t xml:space="preserve">Средняя частота прекращений передачи электрической энергии на точку поставки (Пsaifi) </t>
  </si>
  <si>
    <t>Средняя продолжительность прекращения передачи электрической энергии на точку поставки (Пsaidi), час</t>
  </si>
  <si>
    <t xml:space="preserve">                        (должность)                                                       (Ф.И.О.)                                             (подпись)                                                     </t>
  </si>
  <si>
    <t>К =</t>
  </si>
  <si>
    <t>№</t>
  </si>
  <si>
    <t>Показатель средней продолжительности прекращений передачи электрической энергии (Пп)</t>
  </si>
  <si>
    <t>(1)</t>
  </si>
  <si>
    <t>Показатель уровня качества обслуживания потребителей услуг территориальными сетевыми организациями, Птсо</t>
  </si>
  <si>
    <r>
      <t>Плановое значение показателя Пп, Пп</t>
    </r>
    <r>
      <rPr>
        <vertAlign val="superscript"/>
        <sz val="8"/>
        <rFont val="Arial"/>
        <family val="2"/>
      </rPr>
      <t>пл</t>
    </r>
  </si>
  <si>
    <t>(4)</t>
  </si>
  <si>
    <r>
      <t>Плановое значение показателя Птпр, Птпр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</si>
  <si>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Птсо, Птсо</t>
    </r>
    <r>
      <rPr>
        <vertAlign val="superscript"/>
        <sz val="8"/>
        <rFont val="Arial"/>
        <family val="2"/>
      </rPr>
      <t>пл</t>
    </r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</si>
  <si>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</si>
  <si>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</si>
  <si>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№ формулы (пункта)
методических указаний</t>
  </si>
  <si>
    <t>Объем недоотпущенной электрической энергии (Пens)</t>
  </si>
  <si>
    <t>Показатель средней частоты прекращений передачи электрической энергии на точку поставки (Пsaifi)</t>
  </si>
  <si>
    <t>Показатель уровня качества осуществляемого технологического присоединения (Птпр)</t>
  </si>
  <si>
    <t>(2)</t>
  </si>
  <si>
    <t>(3)</t>
  </si>
  <si>
    <t>(11)</t>
  </si>
  <si>
    <r>
      <t>Плановое значение показателя  Пens,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ens</t>
    </r>
  </si>
  <si>
    <r>
      <t>Плановое значение показателя  Пsaidi,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saidi</t>
    </r>
  </si>
  <si>
    <r>
      <t>Плановое значение показателя  Пsaifi,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saifi</t>
    </r>
  </si>
  <si>
    <t>Оценка достижения показателя уровня надежности оказываемых услуг, Кнад1</t>
  </si>
  <si>
    <t>Оценка достижения показателя уровня надежности оказываемых услуг, Кнад2</t>
  </si>
  <si>
    <t xml:space="preserve">                   (должность)                                                               (Ф.И.О.)                                                                          (подпись)</t>
  </si>
  <si>
    <t>пп. 4.1</t>
  </si>
  <si>
    <t>пп. 4.2</t>
  </si>
  <si>
    <t>пп. 5</t>
  </si>
  <si>
    <t>п.5</t>
  </si>
  <si>
    <t>Оценка достижения показателя уровня надежности оказываемых услуг (ЕНЭС), Ккач</t>
  </si>
  <si>
    <t>Оценка достижения показателя уровня надежности оказываемых услуг, Ккач1</t>
  </si>
  <si>
    <t>Оценка достижения показателя уровня надежности оказываемых услуг, Ккач2</t>
  </si>
  <si>
    <t>Оценка достижения показателя уровня надежности оказываемых услуг, Ккач3</t>
  </si>
  <si>
    <t>Обобщенный показатель уровня надежности и качества оказываемых услуг, Коб</t>
  </si>
  <si>
    <t>Средняя продолжительность прекращения передачи электрической энергии при проведении ремонтных работ (Пsaidi, рем), час</t>
  </si>
  <si>
    <t xml:space="preserve">Средняя частота прекращений передачи электрической энергии при проведении ремонтных работ (Пsaifi, рем) </t>
  </si>
  <si>
    <t>Проверка Пsaidi_план на равенство нулю</t>
  </si>
  <si>
    <t>Проверка Пsaidi_факт на равенство нулю</t>
  </si>
  <si>
    <t>Проверка Пsaifi_план на равенство нулю</t>
  </si>
  <si>
    <t>Проверка Пsaifi_факт на равенство нулю</t>
  </si>
  <si>
    <t>*  Плановые значения показателей надежности и качества на 2019 год заполняются на основании решения РСТ Нижегородской области</t>
  </si>
  <si>
    <t>Форма 1.9. Данные об экономических и технических характеристиках 
и (или) условиях деятельности территориальных сетевых организаций
(по состоянию на 31.12.2020г)</t>
  </si>
  <si>
    <t>наименование сетевой организации</t>
  </si>
  <si>
    <t>2020</t>
  </si>
  <si>
    <t>Форма 1.7 -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</si>
  <si>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2020г</t>
  </si>
  <si>
    <t>Показатель средней продолжительности прекращений передачи электрической энергии на точку поставки (Пsaidi), час</t>
  </si>
  <si>
    <t>Форма 3.1 - Отчетные данные для расчета значения показателя качества рассмотрения заявок на технологическое присоединение к сети за 2020г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</si>
  <si>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за 2020г</t>
  </si>
  <si>
    <t>Оценка достижения показателя уровня надежности оказываемых услуг, Кнад (для Пп)</t>
  </si>
  <si>
    <t>Оценка достижения показателя уровня надежности оказываемых услуг, Кнад1 (для Пsaidi)</t>
  </si>
  <si>
    <t>Оценка достижения показателя уровня надежности оказываемых услуг, Кнад2 (для Пsaifi)</t>
  </si>
  <si>
    <t>Оценка достижения показателя уровня качества оказываемых услуг, Ккач1 (для Птпр) технологические присоединения</t>
  </si>
  <si>
    <t>Оценка достижения показателя уровня качества оказываемых услуг, Ккач2</t>
  </si>
  <si>
    <t>Оценка достижения показателя уровня качества оказываемых услуг, Ккач3 (исполнение Единых стандартов качетва обслуживания)</t>
  </si>
  <si>
    <t>Форма 4.1 - Показатели уровня надежности и уровня качества оказываемых услуг сетевой организации за 2020 год</t>
  </si>
  <si>
    <t>Форма 4.2 - Расчет обобщенного показателя уровня надежности и качества оказываемых услуг за 2020 год</t>
  </si>
  <si>
    <t>Форма 8.3 -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(с) 2018 года за 2020 год</t>
  </si>
  <si>
    <t>ПАО "Заволжский моторный завод"</t>
  </si>
  <si>
    <t>Главный инженер</t>
  </si>
  <si>
    <t>А.В.Кильдишев</t>
  </si>
  <si>
    <t>ПАО ЗМЗ</t>
  </si>
  <si>
    <t>ГПП-1</t>
  </si>
  <si>
    <t>ГПП-2</t>
  </si>
  <si>
    <t>Главный инженер                                                    А.В.Кильдишев</t>
  </si>
  <si>
    <r>
      <t xml:space="preserve">__________________ПАО "Заволжский моторный завод"___________________________
                                                                    </t>
    </r>
    <r>
      <rPr>
        <sz val="7"/>
        <rFont val="Arial"/>
        <family val="2"/>
      </rPr>
      <t>(наименование сетевой организации)</t>
    </r>
  </si>
  <si>
    <t xml:space="preserve">                  Главный инженер                                                                                А.В.Кильдишев</t>
  </si>
  <si>
    <t xml:space="preserve">                  Главный инженер                                        А.В.Кильдишев</t>
  </si>
  <si>
    <t>Главный инженер                                                               А.В.Кильдишев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</si>
</sst>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00"/>
    <numFmt numFmtId="188" formatCode="#,##0.0000"/>
    <numFmt numFmtId="189" formatCode="#,##0.0"/>
    <numFmt numFmtId="190" formatCode="#,##0.00000"/>
  </numFmts>
  <fonts count="52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FFD5"/>
        <bgColor indexed="64"/>
      </patternFill>
    </fill>
    <fill>
      <patternFill patternType="solid">
        <fgColor rgb="FFFCFFD1"/>
        <bgColor indexed="64"/>
      </patternFill>
    </fill>
    <fill>
      <patternFill patternType="solid">
        <fgColor rgb="FFF4FFF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1" fontId="0" fillId="33" borderId="10" xfId="0" applyNumberFormat="1" applyFill="1" applyBorder="1" applyAlignment="1" applyProtection="1">
      <alignment horizontal="right" vertical="center" wrapText="1"/>
      <protection/>
    </xf>
    <xf numFmtId="185" fontId="0" fillId="33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188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right" vertical="center" wrapText="1"/>
      <protection/>
    </xf>
    <xf numFmtId="186" fontId="1" fillId="34" borderId="10" xfId="0" applyNumberFormat="1" applyFont="1" applyFill="1" applyBorder="1" applyAlignment="1" applyProtection="1">
      <alignment horizontal="center" vertical="center" wrapText="1"/>
      <protection/>
    </xf>
    <xf numFmtId="186" fontId="2" fillId="34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188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2" fillId="35" borderId="0" xfId="0" applyFont="1" applyFill="1" applyAlignment="1" applyProtection="1">
      <alignment horizontal="center" vertical="top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186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left" vertical="top"/>
    </xf>
    <xf numFmtId="0" fontId="2" fillId="35" borderId="0" xfId="0" applyFont="1" applyFill="1" applyAlignment="1" applyProtection="1">
      <alignment horizontal="center" vertical="top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49" fontId="14" fillId="0" borderId="0" xfId="0" applyNumberFormat="1" applyFont="1" applyBorder="1" applyAlignment="1">
      <alignment horizontal="left"/>
    </xf>
    <xf numFmtId="16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righ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190" fontId="0" fillId="0" borderId="10" xfId="0" applyNumberFormat="1" applyFill="1" applyBorder="1" applyAlignment="1" applyProtection="1">
      <alignment horizontal="center" vertical="center" wrapText="1"/>
      <protection locked="0"/>
    </xf>
    <xf numFmtId="190" fontId="0" fillId="0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justify" wrapText="1"/>
    </xf>
    <xf numFmtId="49" fontId="14" fillId="0" borderId="13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/>
    </xf>
    <xf numFmtId="49" fontId="14" fillId="0" borderId="16" xfId="0" applyNumberFormat="1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4" xfId="0" applyNumberFormat="1" applyFont="1" applyBorder="1" applyAlignment="1">
      <alignment horizontal="left" vertical="top" wrapText="1"/>
    </xf>
    <xf numFmtId="0" fontId="14" fillId="0" borderId="15" xfId="0" applyNumberFormat="1" applyFont="1" applyBorder="1" applyAlignment="1">
      <alignment horizontal="left" vertical="top" wrapText="1"/>
    </xf>
    <xf numFmtId="0" fontId="14" fillId="0" borderId="12" xfId="0" applyNumberFormat="1" applyFont="1" applyBorder="1" applyAlignment="1">
      <alignment horizontal="left" vertical="top" wrapText="1"/>
    </xf>
    <xf numFmtId="0" fontId="14" fillId="0" borderId="17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left" vertical="top" wrapText="1"/>
    </xf>
    <xf numFmtId="0" fontId="14" fillId="0" borderId="19" xfId="0" applyNumberFormat="1" applyFont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left" vertical="top" wrapText="1"/>
    </xf>
    <xf numFmtId="49" fontId="14" fillId="0" borderId="16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left" vertical="top" wrapText="1"/>
      <protection/>
    </xf>
    <xf numFmtId="0" fontId="2" fillId="35" borderId="0" xfId="0" applyFont="1" applyFill="1" applyAlignment="1" applyProtection="1">
      <alignment horizontal="center" vertical="top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3" xfId="0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CZ24"/>
  <sheetViews>
    <sheetView showGridLines="0" zoomScale="90" zoomScaleNormal="90" zoomScalePageLayoutView="0" workbookViewId="0" topLeftCell="A10">
      <selection activeCell="F4" sqref="F4:CU4"/>
    </sheetView>
  </sheetViews>
  <sheetFormatPr defaultColWidth="1.0078125" defaultRowHeight="11.25"/>
  <cols>
    <col min="1" max="16384" width="1.0078125" style="52" customWidth="1"/>
  </cols>
  <sheetData>
    <row r="1" s="42" customFormat="1" ht="7.5" customHeight="1"/>
    <row r="2" spans="1:104" s="42" customFormat="1" ht="53.25" customHeight="1">
      <c r="A2" s="120" t="s">
        <v>207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104" s="42" customFormat="1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</row>
    <row r="4" spans="6:99" ht="15.75">
      <c r="F4" s="121" t="s">
        <v>224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</row>
    <row r="5" spans="6:99" s="49" customFormat="1" ht="15" customHeight="1">
      <c r="F5" s="122" t="s">
        <v>208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7" spans="1:104" s="54" customFormat="1" ht="132" customHeight="1">
      <c r="A7" s="123" t="s">
        <v>6</v>
      </c>
      <c r="B7" s="124"/>
      <c r="C7" s="124"/>
      <c r="D7" s="124"/>
      <c r="E7" s="124"/>
      <c r="F7" s="124"/>
      <c r="G7" s="125" t="s">
        <v>135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7"/>
      <c r="BE7" s="125" t="s">
        <v>136</v>
      </c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7"/>
      <c r="CC7" s="125" t="s">
        <v>137</v>
      </c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7"/>
    </row>
    <row r="8" spans="1:104" s="53" customFormat="1" ht="36.75" customHeight="1">
      <c r="A8" s="108" t="s">
        <v>118</v>
      </c>
      <c r="B8" s="108"/>
      <c r="C8" s="108"/>
      <c r="D8" s="108"/>
      <c r="E8" s="108"/>
      <c r="F8" s="108"/>
      <c r="G8" s="59"/>
      <c r="H8" s="109" t="s">
        <v>138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10"/>
      <c r="BE8" s="111">
        <v>1.69</v>
      </c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</row>
    <row r="9" spans="1:104" s="53" customFormat="1" ht="50.25" customHeight="1">
      <c r="A9" s="108" t="s">
        <v>125</v>
      </c>
      <c r="B9" s="108"/>
      <c r="C9" s="108"/>
      <c r="D9" s="108"/>
      <c r="E9" s="108"/>
      <c r="F9" s="108"/>
      <c r="G9" s="59"/>
      <c r="H9" s="109" t="s">
        <v>139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10"/>
      <c r="BE9" s="111">
        <v>27.3</v>
      </c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</row>
    <row r="10" spans="1:104" s="53" customFormat="1" ht="36" customHeight="1">
      <c r="A10" s="86" t="s">
        <v>129</v>
      </c>
      <c r="B10" s="87"/>
      <c r="C10" s="87"/>
      <c r="D10" s="87"/>
      <c r="E10" s="87"/>
      <c r="F10" s="88"/>
      <c r="G10" s="92"/>
      <c r="H10" s="94" t="s">
        <v>140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5"/>
      <c r="BE10" s="98" t="s">
        <v>141</v>
      </c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100"/>
      <c r="CC10" s="113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5"/>
    </row>
    <row r="11" spans="1:104" s="53" customFormat="1" ht="27.75" customHeight="1">
      <c r="A11" s="89"/>
      <c r="B11" s="90"/>
      <c r="C11" s="90"/>
      <c r="D11" s="90"/>
      <c r="E11" s="90"/>
      <c r="F11" s="91"/>
      <c r="G11" s="93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7"/>
      <c r="BE11" s="119">
        <v>94.2</v>
      </c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6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8"/>
    </row>
    <row r="12" spans="1:104" s="53" customFormat="1" ht="87" customHeight="1">
      <c r="A12" s="86" t="s">
        <v>130</v>
      </c>
      <c r="B12" s="87"/>
      <c r="C12" s="87"/>
      <c r="D12" s="87"/>
      <c r="E12" s="87"/>
      <c r="F12" s="88"/>
      <c r="G12" s="92"/>
      <c r="H12" s="94" t="s">
        <v>142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5"/>
      <c r="BE12" s="98" t="s">
        <v>143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00"/>
      <c r="CC12" s="113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5"/>
    </row>
    <row r="13" spans="1:104" s="53" customFormat="1" ht="15">
      <c r="A13" s="89"/>
      <c r="B13" s="90"/>
      <c r="C13" s="90"/>
      <c r="D13" s="90"/>
      <c r="E13" s="90"/>
      <c r="F13" s="91"/>
      <c r="G13" s="93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7"/>
      <c r="BE13" s="119">
        <v>119</v>
      </c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6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</row>
    <row r="14" spans="1:104" s="53" customFormat="1" ht="19.5" customHeight="1">
      <c r="A14" s="108" t="s">
        <v>131</v>
      </c>
      <c r="B14" s="108"/>
      <c r="C14" s="108"/>
      <c r="D14" s="108"/>
      <c r="E14" s="108"/>
      <c r="F14" s="108"/>
      <c r="G14" s="59"/>
      <c r="H14" s="109" t="s">
        <v>144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11">
        <v>240</v>
      </c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</row>
    <row r="15" spans="1:104" s="53" customFormat="1" ht="16.5" customHeight="1">
      <c r="A15" s="108" t="s">
        <v>132</v>
      </c>
      <c r="B15" s="108"/>
      <c r="C15" s="108"/>
      <c r="D15" s="108"/>
      <c r="E15" s="108"/>
      <c r="F15" s="108"/>
      <c r="G15" s="59"/>
      <c r="H15" s="109" t="s">
        <v>145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10"/>
      <c r="BE15" s="111">
        <v>16.5</v>
      </c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</row>
    <row r="16" spans="1:104" s="53" customFormat="1" ht="26.25" customHeight="1">
      <c r="A16" s="86" t="s">
        <v>146</v>
      </c>
      <c r="B16" s="87"/>
      <c r="C16" s="87"/>
      <c r="D16" s="87"/>
      <c r="E16" s="87"/>
      <c r="F16" s="88"/>
      <c r="G16" s="92"/>
      <c r="H16" s="94" t="s">
        <v>147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5"/>
      <c r="BE16" s="98" t="s">
        <v>148</v>
      </c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100"/>
      <c r="CC16" s="101" t="s">
        <v>149</v>
      </c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3"/>
    </row>
    <row r="17" spans="1:104" s="53" customFormat="1" ht="21.75" customHeight="1">
      <c r="A17" s="89"/>
      <c r="B17" s="90"/>
      <c r="C17" s="90"/>
      <c r="D17" s="90"/>
      <c r="E17" s="90"/>
      <c r="F17" s="91"/>
      <c r="G17" s="93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7"/>
      <c r="BE17" s="107" t="s">
        <v>132</v>
      </c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4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6"/>
    </row>
    <row r="18" spans="1:104" s="53" customFormat="1" ht="26.25" customHeight="1">
      <c r="A18" s="86" t="s">
        <v>150</v>
      </c>
      <c r="B18" s="87"/>
      <c r="C18" s="87"/>
      <c r="D18" s="87"/>
      <c r="E18" s="87"/>
      <c r="F18" s="88"/>
      <c r="G18" s="92"/>
      <c r="H18" s="94" t="s">
        <v>151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5"/>
      <c r="BE18" s="98" t="s">
        <v>152</v>
      </c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100"/>
      <c r="CC18" s="101" t="s">
        <v>149</v>
      </c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3"/>
    </row>
    <row r="19" spans="1:104" s="53" customFormat="1" ht="21.75" customHeight="1">
      <c r="A19" s="89"/>
      <c r="B19" s="90"/>
      <c r="C19" s="90"/>
      <c r="D19" s="90"/>
      <c r="E19" s="90"/>
      <c r="F19" s="91"/>
      <c r="G19" s="93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7"/>
      <c r="BE19" s="107" t="s">
        <v>150</v>
      </c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4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6"/>
    </row>
    <row r="20" spans="1:52" ht="3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1:104" s="44" customFormat="1" ht="38.25" customHeight="1">
      <c r="A21" s="84" t="s">
        <v>153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</row>
    <row r="22" spans="1:104" s="44" customFormat="1" ht="36" customHeight="1">
      <c r="A22" s="84" t="s">
        <v>154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</row>
    <row r="23" spans="1:104" s="44" customFormat="1" ht="24" customHeight="1">
      <c r="A23" s="84" t="s">
        <v>155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</row>
    <row r="24" spans="1:104" s="44" customFormat="1" ht="36" customHeight="1">
      <c r="A24" s="84" t="s">
        <v>156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</row>
    <row r="25" ht="3" customHeight="1"/>
  </sheetData>
  <sheetProtection/>
  <mergeCells count="51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CC8:CZ8"/>
    <mergeCell ref="A9:F9"/>
    <mergeCell ref="H9:BD9"/>
    <mergeCell ref="BE9:CB9"/>
    <mergeCell ref="CC9:CZ9"/>
    <mergeCell ref="A10:F11"/>
    <mergeCell ref="G10:G11"/>
    <mergeCell ref="H10:BD11"/>
    <mergeCell ref="BE10:CB10"/>
    <mergeCell ref="CC10:CZ11"/>
    <mergeCell ref="BE11:CB11"/>
    <mergeCell ref="A12:F13"/>
    <mergeCell ref="G12:G13"/>
    <mergeCell ref="H12:BD13"/>
    <mergeCell ref="BE12:CB12"/>
    <mergeCell ref="CC12:CZ13"/>
    <mergeCell ref="BE13:CB13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6:F17"/>
    <mergeCell ref="G16:G17"/>
    <mergeCell ref="H16:BD17"/>
    <mergeCell ref="BE16:CB16"/>
    <mergeCell ref="CC16:CZ17"/>
    <mergeCell ref="BE17:CB17"/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FK29"/>
  <sheetViews>
    <sheetView showGridLines="0" zoomScale="80" zoomScaleNormal="80" zoomScaleSheetLayoutView="90" zoomScalePageLayoutView="0" workbookViewId="0" topLeftCell="A7">
      <selection activeCell="IK23" sqref="IK23"/>
    </sheetView>
  </sheetViews>
  <sheetFormatPr defaultColWidth="1.0078125" defaultRowHeight="11.25"/>
  <cols>
    <col min="1" max="16384" width="1.0078125" style="49" customWidth="1"/>
  </cols>
  <sheetData>
    <row r="1" spans="1:167" s="42" customFormat="1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FK1" s="43"/>
    </row>
    <row r="2" spans="1:167" s="42" customFormat="1" ht="4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FK2" s="43"/>
    </row>
    <row r="3" s="44" customFormat="1" ht="11.25" customHeight="1">
      <c r="FK3" s="45" t="s">
        <v>70</v>
      </c>
    </row>
    <row r="4" spans="1:24" s="42" customFormat="1" ht="7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167" s="42" customFormat="1" ht="33" customHeight="1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</row>
    <row r="6" spans="1:167" s="42" customFormat="1" ht="14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CC6" s="43" t="s">
        <v>72</v>
      </c>
      <c r="CD6" s="184" t="s">
        <v>209</v>
      </c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42" t="s">
        <v>123</v>
      </c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24" s="42" customFormat="1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126" s="42" customFormat="1" ht="14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AP8" s="121" t="s">
        <v>224</v>
      </c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</row>
    <row r="9" spans="1:126" s="42" customFormat="1" ht="13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AP9" s="122" t="s">
        <v>208</v>
      </c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</row>
    <row r="10" spans="1:103" s="42" customFormat="1" ht="8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</row>
    <row r="11" spans="1:167" s="44" customFormat="1" ht="15" customHeight="1">
      <c r="A11" s="128" t="s">
        <v>73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30"/>
      <c r="BE11" s="128" t="s">
        <v>74</v>
      </c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30"/>
      <c r="EJ11" s="131" t="s">
        <v>75</v>
      </c>
      <c r="EK11" s="132"/>
      <c r="EL11" s="132"/>
      <c r="EM11" s="132"/>
      <c r="EN11" s="132"/>
      <c r="EO11" s="133"/>
      <c r="EP11" s="140" t="s">
        <v>76</v>
      </c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2"/>
      <c r="FF11" s="146" t="s">
        <v>77</v>
      </c>
      <c r="FG11" s="147"/>
      <c r="FH11" s="147"/>
      <c r="FI11" s="147"/>
      <c r="FJ11" s="147"/>
      <c r="FK11" s="148"/>
    </row>
    <row r="12" spans="1:167" s="44" customFormat="1" ht="90.75" customHeight="1">
      <c r="A12" s="131" t="s">
        <v>78</v>
      </c>
      <c r="B12" s="132"/>
      <c r="C12" s="132"/>
      <c r="D12" s="132"/>
      <c r="E12" s="132"/>
      <c r="F12" s="133"/>
      <c r="G12" s="131" t="s">
        <v>79</v>
      </c>
      <c r="H12" s="132"/>
      <c r="I12" s="132"/>
      <c r="J12" s="132"/>
      <c r="K12" s="132"/>
      <c r="L12" s="133"/>
      <c r="M12" s="131" t="s">
        <v>80</v>
      </c>
      <c r="N12" s="132"/>
      <c r="O12" s="132"/>
      <c r="P12" s="132"/>
      <c r="Q12" s="132"/>
      <c r="R12" s="133"/>
      <c r="S12" s="131" t="s">
        <v>81</v>
      </c>
      <c r="T12" s="132"/>
      <c r="U12" s="132"/>
      <c r="V12" s="132"/>
      <c r="W12" s="132"/>
      <c r="X12" s="132"/>
      <c r="Y12" s="132"/>
      <c r="Z12" s="133"/>
      <c r="AA12" s="131" t="s">
        <v>82</v>
      </c>
      <c r="AB12" s="132"/>
      <c r="AC12" s="132"/>
      <c r="AD12" s="132"/>
      <c r="AE12" s="132"/>
      <c r="AF12" s="133"/>
      <c r="AG12" s="131" t="s">
        <v>83</v>
      </c>
      <c r="AH12" s="132"/>
      <c r="AI12" s="132"/>
      <c r="AJ12" s="132"/>
      <c r="AK12" s="132"/>
      <c r="AL12" s="133"/>
      <c r="AM12" s="131" t="s">
        <v>84</v>
      </c>
      <c r="AN12" s="132"/>
      <c r="AO12" s="132"/>
      <c r="AP12" s="132"/>
      <c r="AQ12" s="132"/>
      <c r="AR12" s="133"/>
      <c r="AS12" s="131" t="s">
        <v>85</v>
      </c>
      <c r="AT12" s="132"/>
      <c r="AU12" s="132"/>
      <c r="AV12" s="132"/>
      <c r="AW12" s="132"/>
      <c r="AX12" s="133"/>
      <c r="AY12" s="131" t="s">
        <v>86</v>
      </c>
      <c r="AZ12" s="132"/>
      <c r="BA12" s="132"/>
      <c r="BB12" s="132"/>
      <c r="BC12" s="132"/>
      <c r="BD12" s="133"/>
      <c r="BE12" s="131" t="s">
        <v>87</v>
      </c>
      <c r="BF12" s="132"/>
      <c r="BG12" s="132"/>
      <c r="BH12" s="132"/>
      <c r="BI12" s="132"/>
      <c r="BJ12" s="132"/>
      <c r="BK12" s="133"/>
      <c r="BL12" s="131" t="s">
        <v>88</v>
      </c>
      <c r="BM12" s="132"/>
      <c r="BN12" s="132"/>
      <c r="BO12" s="132"/>
      <c r="BP12" s="132"/>
      <c r="BQ12" s="132"/>
      <c r="BR12" s="133"/>
      <c r="BS12" s="131" t="s">
        <v>89</v>
      </c>
      <c r="BT12" s="132"/>
      <c r="BU12" s="132"/>
      <c r="BV12" s="132"/>
      <c r="BW12" s="132"/>
      <c r="BX12" s="132"/>
      <c r="BY12" s="133"/>
      <c r="BZ12" s="155" t="s">
        <v>90</v>
      </c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7"/>
      <c r="EB12" s="131" t="s">
        <v>91</v>
      </c>
      <c r="EC12" s="132"/>
      <c r="ED12" s="132"/>
      <c r="EE12" s="132"/>
      <c r="EF12" s="132"/>
      <c r="EG12" s="132"/>
      <c r="EH12" s="132"/>
      <c r="EI12" s="133"/>
      <c r="EJ12" s="134"/>
      <c r="EK12" s="135"/>
      <c r="EL12" s="135"/>
      <c r="EM12" s="135"/>
      <c r="EN12" s="135"/>
      <c r="EO12" s="136"/>
      <c r="EP12" s="143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  <c r="FF12" s="149"/>
      <c r="FG12" s="150"/>
      <c r="FH12" s="150"/>
      <c r="FI12" s="150"/>
      <c r="FJ12" s="150"/>
      <c r="FK12" s="151"/>
    </row>
    <row r="13" spans="1:167" s="44" customFormat="1" ht="87.75" customHeight="1">
      <c r="A13" s="134"/>
      <c r="B13" s="135"/>
      <c r="C13" s="135"/>
      <c r="D13" s="135"/>
      <c r="E13" s="135"/>
      <c r="F13" s="136"/>
      <c r="G13" s="134"/>
      <c r="H13" s="135"/>
      <c r="I13" s="135"/>
      <c r="J13" s="135"/>
      <c r="K13" s="135"/>
      <c r="L13" s="136"/>
      <c r="M13" s="134"/>
      <c r="N13" s="135"/>
      <c r="O13" s="135"/>
      <c r="P13" s="135"/>
      <c r="Q13" s="135"/>
      <c r="R13" s="136"/>
      <c r="S13" s="134"/>
      <c r="T13" s="135"/>
      <c r="U13" s="135"/>
      <c r="V13" s="135"/>
      <c r="W13" s="135"/>
      <c r="X13" s="135"/>
      <c r="Y13" s="135"/>
      <c r="Z13" s="136"/>
      <c r="AA13" s="134"/>
      <c r="AB13" s="135"/>
      <c r="AC13" s="135"/>
      <c r="AD13" s="135"/>
      <c r="AE13" s="135"/>
      <c r="AF13" s="136"/>
      <c r="AG13" s="134"/>
      <c r="AH13" s="135"/>
      <c r="AI13" s="135"/>
      <c r="AJ13" s="135"/>
      <c r="AK13" s="135"/>
      <c r="AL13" s="136"/>
      <c r="AM13" s="134"/>
      <c r="AN13" s="135"/>
      <c r="AO13" s="135"/>
      <c r="AP13" s="135"/>
      <c r="AQ13" s="135"/>
      <c r="AR13" s="136"/>
      <c r="AS13" s="134"/>
      <c r="AT13" s="135"/>
      <c r="AU13" s="135"/>
      <c r="AV13" s="135"/>
      <c r="AW13" s="135"/>
      <c r="AX13" s="136"/>
      <c r="AY13" s="134"/>
      <c r="AZ13" s="135"/>
      <c r="BA13" s="135"/>
      <c r="BB13" s="135"/>
      <c r="BC13" s="135"/>
      <c r="BD13" s="136"/>
      <c r="BE13" s="134"/>
      <c r="BF13" s="135"/>
      <c r="BG13" s="135"/>
      <c r="BH13" s="135"/>
      <c r="BI13" s="135"/>
      <c r="BJ13" s="135"/>
      <c r="BK13" s="136"/>
      <c r="BL13" s="134"/>
      <c r="BM13" s="135"/>
      <c r="BN13" s="135"/>
      <c r="BO13" s="135"/>
      <c r="BP13" s="135"/>
      <c r="BQ13" s="135"/>
      <c r="BR13" s="136"/>
      <c r="BS13" s="134"/>
      <c r="BT13" s="135"/>
      <c r="BU13" s="135"/>
      <c r="BV13" s="135"/>
      <c r="BW13" s="135"/>
      <c r="BX13" s="135"/>
      <c r="BY13" s="136"/>
      <c r="BZ13" s="134" t="s">
        <v>92</v>
      </c>
      <c r="CA13" s="135"/>
      <c r="CB13" s="135"/>
      <c r="CC13" s="135"/>
      <c r="CD13" s="135"/>
      <c r="CE13" s="136"/>
      <c r="CF13" s="155" t="s">
        <v>93</v>
      </c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7"/>
      <c r="CX13" s="155" t="s">
        <v>94</v>
      </c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7"/>
      <c r="DV13" s="134" t="s">
        <v>95</v>
      </c>
      <c r="DW13" s="135"/>
      <c r="DX13" s="135"/>
      <c r="DY13" s="135"/>
      <c r="DZ13" s="135"/>
      <c r="EA13" s="136"/>
      <c r="EB13" s="134"/>
      <c r="EC13" s="135"/>
      <c r="ED13" s="135"/>
      <c r="EE13" s="135"/>
      <c r="EF13" s="135"/>
      <c r="EG13" s="135"/>
      <c r="EH13" s="135"/>
      <c r="EI13" s="136"/>
      <c r="EJ13" s="134"/>
      <c r="EK13" s="135"/>
      <c r="EL13" s="135"/>
      <c r="EM13" s="135"/>
      <c r="EN13" s="135"/>
      <c r="EO13" s="136"/>
      <c r="EP13" s="131" t="s">
        <v>96</v>
      </c>
      <c r="EQ13" s="132"/>
      <c r="ER13" s="132"/>
      <c r="ES13" s="132"/>
      <c r="ET13" s="132"/>
      <c r="EU13" s="133"/>
      <c r="EV13" s="134" t="s">
        <v>97</v>
      </c>
      <c r="EW13" s="135"/>
      <c r="EX13" s="135"/>
      <c r="EY13" s="135"/>
      <c r="EZ13" s="136"/>
      <c r="FA13" s="134" t="s">
        <v>98</v>
      </c>
      <c r="FB13" s="135"/>
      <c r="FC13" s="135"/>
      <c r="FD13" s="135"/>
      <c r="FE13" s="136"/>
      <c r="FF13" s="149"/>
      <c r="FG13" s="150"/>
      <c r="FH13" s="150"/>
      <c r="FI13" s="150"/>
      <c r="FJ13" s="150"/>
      <c r="FK13" s="151"/>
    </row>
    <row r="14" spans="1:167" s="44" customFormat="1" ht="220.5" customHeight="1">
      <c r="A14" s="134"/>
      <c r="B14" s="135"/>
      <c r="C14" s="135"/>
      <c r="D14" s="135"/>
      <c r="E14" s="135"/>
      <c r="F14" s="136"/>
      <c r="G14" s="134"/>
      <c r="H14" s="135"/>
      <c r="I14" s="135"/>
      <c r="J14" s="135"/>
      <c r="K14" s="135"/>
      <c r="L14" s="136"/>
      <c r="M14" s="134"/>
      <c r="N14" s="135"/>
      <c r="O14" s="135"/>
      <c r="P14" s="135"/>
      <c r="Q14" s="135"/>
      <c r="R14" s="136"/>
      <c r="S14" s="134"/>
      <c r="T14" s="135"/>
      <c r="U14" s="135"/>
      <c r="V14" s="135"/>
      <c r="W14" s="135"/>
      <c r="X14" s="135"/>
      <c r="Y14" s="135"/>
      <c r="Z14" s="136"/>
      <c r="AA14" s="134"/>
      <c r="AB14" s="135"/>
      <c r="AC14" s="135"/>
      <c r="AD14" s="135"/>
      <c r="AE14" s="135"/>
      <c r="AF14" s="136"/>
      <c r="AG14" s="134"/>
      <c r="AH14" s="135"/>
      <c r="AI14" s="135"/>
      <c r="AJ14" s="135"/>
      <c r="AK14" s="135"/>
      <c r="AL14" s="136"/>
      <c r="AM14" s="134"/>
      <c r="AN14" s="135"/>
      <c r="AO14" s="135"/>
      <c r="AP14" s="135"/>
      <c r="AQ14" s="135"/>
      <c r="AR14" s="136"/>
      <c r="AS14" s="134"/>
      <c r="AT14" s="135"/>
      <c r="AU14" s="135"/>
      <c r="AV14" s="135"/>
      <c r="AW14" s="135"/>
      <c r="AX14" s="136"/>
      <c r="AY14" s="134"/>
      <c r="AZ14" s="135"/>
      <c r="BA14" s="135"/>
      <c r="BB14" s="135"/>
      <c r="BC14" s="135"/>
      <c r="BD14" s="136"/>
      <c r="BE14" s="134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6"/>
      <c r="BS14" s="134"/>
      <c r="BT14" s="135"/>
      <c r="BU14" s="135"/>
      <c r="BV14" s="135"/>
      <c r="BW14" s="135"/>
      <c r="BX14" s="135"/>
      <c r="BY14" s="136"/>
      <c r="BZ14" s="134"/>
      <c r="CA14" s="135"/>
      <c r="CB14" s="135"/>
      <c r="CC14" s="135"/>
      <c r="CD14" s="135"/>
      <c r="CE14" s="136"/>
      <c r="CF14" s="146" t="s">
        <v>99</v>
      </c>
      <c r="CG14" s="147"/>
      <c r="CH14" s="147"/>
      <c r="CI14" s="147"/>
      <c r="CJ14" s="147"/>
      <c r="CK14" s="148"/>
      <c r="CL14" s="146" t="s">
        <v>100</v>
      </c>
      <c r="CM14" s="147"/>
      <c r="CN14" s="147"/>
      <c r="CO14" s="147"/>
      <c r="CP14" s="147"/>
      <c r="CQ14" s="148"/>
      <c r="CR14" s="146" t="s">
        <v>101</v>
      </c>
      <c r="CS14" s="147"/>
      <c r="CT14" s="147"/>
      <c r="CU14" s="147"/>
      <c r="CV14" s="147"/>
      <c r="CW14" s="148"/>
      <c r="CX14" s="146" t="s">
        <v>102</v>
      </c>
      <c r="CY14" s="147"/>
      <c r="CZ14" s="147"/>
      <c r="DA14" s="147"/>
      <c r="DB14" s="147"/>
      <c r="DC14" s="148"/>
      <c r="DD14" s="146" t="s">
        <v>103</v>
      </c>
      <c r="DE14" s="147"/>
      <c r="DF14" s="147"/>
      <c r="DG14" s="147"/>
      <c r="DH14" s="147"/>
      <c r="DI14" s="148"/>
      <c r="DJ14" s="146" t="s">
        <v>104</v>
      </c>
      <c r="DK14" s="147"/>
      <c r="DL14" s="147"/>
      <c r="DM14" s="147"/>
      <c r="DN14" s="147"/>
      <c r="DO14" s="148"/>
      <c r="DP14" s="146" t="s">
        <v>105</v>
      </c>
      <c r="DQ14" s="147"/>
      <c r="DR14" s="147"/>
      <c r="DS14" s="147"/>
      <c r="DT14" s="147"/>
      <c r="DU14" s="148"/>
      <c r="DV14" s="134"/>
      <c r="DW14" s="135"/>
      <c r="DX14" s="135"/>
      <c r="DY14" s="135"/>
      <c r="DZ14" s="135"/>
      <c r="EA14" s="136"/>
      <c r="EB14" s="134"/>
      <c r="EC14" s="135"/>
      <c r="ED14" s="135"/>
      <c r="EE14" s="135"/>
      <c r="EF14" s="135"/>
      <c r="EG14" s="135"/>
      <c r="EH14" s="135"/>
      <c r="EI14" s="136"/>
      <c r="EJ14" s="137"/>
      <c r="EK14" s="138"/>
      <c r="EL14" s="138"/>
      <c r="EM14" s="138"/>
      <c r="EN14" s="138"/>
      <c r="EO14" s="139"/>
      <c r="EP14" s="137"/>
      <c r="EQ14" s="138"/>
      <c r="ER14" s="138"/>
      <c r="ES14" s="138"/>
      <c r="ET14" s="138"/>
      <c r="EU14" s="139"/>
      <c r="EV14" s="134"/>
      <c r="EW14" s="135"/>
      <c r="EX14" s="135"/>
      <c r="EY14" s="135"/>
      <c r="EZ14" s="136"/>
      <c r="FA14" s="134"/>
      <c r="FB14" s="135"/>
      <c r="FC14" s="135"/>
      <c r="FD14" s="135"/>
      <c r="FE14" s="136"/>
      <c r="FF14" s="152"/>
      <c r="FG14" s="153"/>
      <c r="FH14" s="153"/>
      <c r="FI14" s="153"/>
      <c r="FJ14" s="153"/>
      <c r="FK14" s="154"/>
    </row>
    <row r="15" spans="1:167" s="44" customFormat="1" ht="11.25" customHeight="1">
      <c r="A15" s="158">
        <v>1</v>
      </c>
      <c r="B15" s="158"/>
      <c r="C15" s="158"/>
      <c r="D15" s="158"/>
      <c r="E15" s="158"/>
      <c r="F15" s="158"/>
      <c r="G15" s="158">
        <v>2</v>
      </c>
      <c r="H15" s="158"/>
      <c r="I15" s="158"/>
      <c r="J15" s="158"/>
      <c r="K15" s="158"/>
      <c r="L15" s="158"/>
      <c r="M15" s="158">
        <v>3</v>
      </c>
      <c r="N15" s="158"/>
      <c r="O15" s="158"/>
      <c r="P15" s="158"/>
      <c r="Q15" s="158"/>
      <c r="R15" s="158"/>
      <c r="S15" s="158">
        <v>4</v>
      </c>
      <c r="T15" s="158"/>
      <c r="U15" s="158"/>
      <c r="V15" s="158"/>
      <c r="W15" s="158"/>
      <c r="X15" s="158"/>
      <c r="Y15" s="158"/>
      <c r="Z15" s="158"/>
      <c r="AA15" s="158">
        <v>5</v>
      </c>
      <c r="AB15" s="158"/>
      <c r="AC15" s="158"/>
      <c r="AD15" s="158"/>
      <c r="AE15" s="158"/>
      <c r="AF15" s="158"/>
      <c r="AG15" s="158">
        <v>6</v>
      </c>
      <c r="AH15" s="158"/>
      <c r="AI15" s="158"/>
      <c r="AJ15" s="158"/>
      <c r="AK15" s="158"/>
      <c r="AL15" s="158"/>
      <c r="AM15" s="158">
        <v>7</v>
      </c>
      <c r="AN15" s="158"/>
      <c r="AO15" s="158"/>
      <c r="AP15" s="158"/>
      <c r="AQ15" s="158"/>
      <c r="AR15" s="158"/>
      <c r="AS15" s="158">
        <v>8</v>
      </c>
      <c r="AT15" s="158"/>
      <c r="AU15" s="158"/>
      <c r="AV15" s="158"/>
      <c r="AW15" s="158"/>
      <c r="AX15" s="158"/>
      <c r="AY15" s="158">
        <v>9</v>
      </c>
      <c r="AZ15" s="158"/>
      <c r="BA15" s="158"/>
      <c r="BB15" s="158"/>
      <c r="BC15" s="158"/>
      <c r="BD15" s="158"/>
      <c r="BE15" s="158">
        <v>10</v>
      </c>
      <c r="BF15" s="158"/>
      <c r="BG15" s="158"/>
      <c r="BH15" s="158"/>
      <c r="BI15" s="158"/>
      <c r="BJ15" s="158"/>
      <c r="BK15" s="158"/>
      <c r="BL15" s="158">
        <v>11</v>
      </c>
      <c r="BM15" s="158"/>
      <c r="BN15" s="158"/>
      <c r="BO15" s="158"/>
      <c r="BP15" s="158"/>
      <c r="BQ15" s="158"/>
      <c r="BR15" s="158"/>
      <c r="BS15" s="158">
        <v>12</v>
      </c>
      <c r="BT15" s="158"/>
      <c r="BU15" s="158"/>
      <c r="BV15" s="158"/>
      <c r="BW15" s="158"/>
      <c r="BX15" s="158"/>
      <c r="BY15" s="158"/>
      <c r="BZ15" s="158">
        <v>13</v>
      </c>
      <c r="CA15" s="158"/>
      <c r="CB15" s="158"/>
      <c r="CC15" s="158"/>
      <c r="CD15" s="158"/>
      <c r="CE15" s="158"/>
      <c r="CF15" s="158">
        <v>14</v>
      </c>
      <c r="CG15" s="158"/>
      <c r="CH15" s="158"/>
      <c r="CI15" s="158"/>
      <c r="CJ15" s="158"/>
      <c r="CK15" s="158"/>
      <c r="CL15" s="158">
        <v>15</v>
      </c>
      <c r="CM15" s="158"/>
      <c r="CN15" s="158"/>
      <c r="CO15" s="158"/>
      <c r="CP15" s="158"/>
      <c r="CQ15" s="158"/>
      <c r="CR15" s="158">
        <v>16</v>
      </c>
      <c r="CS15" s="158"/>
      <c r="CT15" s="158"/>
      <c r="CU15" s="158"/>
      <c r="CV15" s="158"/>
      <c r="CW15" s="158"/>
      <c r="CX15" s="158">
        <v>17</v>
      </c>
      <c r="CY15" s="158"/>
      <c r="CZ15" s="158"/>
      <c r="DA15" s="158"/>
      <c r="DB15" s="158"/>
      <c r="DC15" s="158"/>
      <c r="DD15" s="158">
        <v>18</v>
      </c>
      <c r="DE15" s="158"/>
      <c r="DF15" s="158"/>
      <c r="DG15" s="158"/>
      <c r="DH15" s="158"/>
      <c r="DI15" s="158"/>
      <c r="DJ15" s="158">
        <v>19</v>
      </c>
      <c r="DK15" s="158"/>
      <c r="DL15" s="158"/>
      <c r="DM15" s="158"/>
      <c r="DN15" s="158"/>
      <c r="DO15" s="158"/>
      <c r="DP15" s="158">
        <v>20</v>
      </c>
      <c r="DQ15" s="158"/>
      <c r="DR15" s="158"/>
      <c r="DS15" s="158"/>
      <c r="DT15" s="158"/>
      <c r="DU15" s="158"/>
      <c r="DV15" s="158">
        <v>21</v>
      </c>
      <c r="DW15" s="158"/>
      <c r="DX15" s="158"/>
      <c r="DY15" s="158"/>
      <c r="DZ15" s="158"/>
      <c r="EA15" s="158"/>
      <c r="EB15" s="158">
        <v>22</v>
      </c>
      <c r="EC15" s="158"/>
      <c r="ED15" s="158"/>
      <c r="EE15" s="158"/>
      <c r="EF15" s="158"/>
      <c r="EG15" s="158"/>
      <c r="EH15" s="158"/>
      <c r="EI15" s="158"/>
      <c r="EJ15" s="158">
        <v>23</v>
      </c>
      <c r="EK15" s="158"/>
      <c r="EL15" s="158"/>
      <c r="EM15" s="158"/>
      <c r="EN15" s="158"/>
      <c r="EO15" s="158"/>
      <c r="EP15" s="158">
        <v>24</v>
      </c>
      <c r="EQ15" s="158"/>
      <c r="ER15" s="158"/>
      <c r="ES15" s="158"/>
      <c r="ET15" s="158"/>
      <c r="EU15" s="158"/>
      <c r="EV15" s="158">
        <v>25</v>
      </c>
      <c r="EW15" s="158"/>
      <c r="EX15" s="158"/>
      <c r="EY15" s="158"/>
      <c r="EZ15" s="158"/>
      <c r="FA15" s="158">
        <v>26</v>
      </c>
      <c r="FB15" s="158"/>
      <c r="FC15" s="158"/>
      <c r="FD15" s="158"/>
      <c r="FE15" s="158"/>
      <c r="FF15" s="158">
        <v>27</v>
      </c>
      <c r="FG15" s="158"/>
      <c r="FH15" s="158"/>
      <c r="FI15" s="158"/>
      <c r="FJ15" s="158"/>
      <c r="FK15" s="158"/>
    </row>
    <row r="16" spans="1:167" s="47" customFormat="1" ht="12">
      <c r="A16" s="159"/>
      <c r="B16" s="159"/>
      <c r="C16" s="159"/>
      <c r="D16" s="159"/>
      <c r="E16" s="159"/>
      <c r="F16" s="159"/>
      <c r="G16" s="160"/>
      <c r="H16" s="160"/>
      <c r="I16" s="160"/>
      <c r="J16" s="160"/>
      <c r="K16" s="160"/>
      <c r="L16" s="160"/>
      <c r="M16" s="161"/>
      <c r="N16" s="161"/>
      <c r="O16" s="161"/>
      <c r="P16" s="161"/>
      <c r="Q16" s="161"/>
      <c r="R16" s="161"/>
      <c r="S16" s="162"/>
      <c r="T16" s="163"/>
      <c r="U16" s="163"/>
      <c r="V16" s="163"/>
      <c r="W16" s="163"/>
      <c r="X16" s="163"/>
      <c r="Y16" s="163"/>
      <c r="Z16" s="164"/>
      <c r="AA16" s="161"/>
      <c r="AB16" s="161"/>
      <c r="AC16" s="161"/>
      <c r="AD16" s="161"/>
      <c r="AE16" s="161"/>
      <c r="AF16" s="161"/>
      <c r="AG16" s="165"/>
      <c r="AH16" s="166"/>
      <c r="AI16" s="166"/>
      <c r="AJ16" s="166"/>
      <c r="AK16" s="166"/>
      <c r="AL16" s="167"/>
      <c r="AM16" s="165"/>
      <c r="AN16" s="166"/>
      <c r="AO16" s="166"/>
      <c r="AP16" s="166"/>
      <c r="AQ16" s="166"/>
      <c r="AR16" s="167"/>
      <c r="AS16" s="168"/>
      <c r="AT16" s="168"/>
      <c r="AU16" s="168"/>
      <c r="AV16" s="168"/>
      <c r="AW16" s="168"/>
      <c r="AX16" s="168"/>
      <c r="AY16" s="169"/>
      <c r="AZ16" s="169"/>
      <c r="BA16" s="169"/>
      <c r="BB16" s="169"/>
      <c r="BC16" s="169"/>
      <c r="BD16" s="169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69"/>
      <c r="FG16" s="169"/>
      <c r="FH16" s="169"/>
      <c r="FI16" s="169"/>
      <c r="FJ16" s="169"/>
      <c r="FK16" s="169"/>
    </row>
    <row r="17" spans="1:167" s="47" customFormat="1" ht="12" customHeight="1">
      <c r="A17" s="159" t="s">
        <v>106</v>
      </c>
      <c r="B17" s="159"/>
      <c r="C17" s="159"/>
      <c r="D17" s="159"/>
      <c r="E17" s="159"/>
      <c r="F17" s="159"/>
      <c r="G17" s="160" t="s">
        <v>227</v>
      </c>
      <c r="H17" s="160"/>
      <c r="I17" s="160"/>
      <c r="J17" s="160"/>
      <c r="K17" s="160"/>
      <c r="L17" s="160"/>
      <c r="M17" s="161" t="s">
        <v>228</v>
      </c>
      <c r="N17" s="161"/>
      <c r="O17" s="161"/>
      <c r="P17" s="161"/>
      <c r="Q17" s="161"/>
      <c r="R17" s="161"/>
      <c r="S17" s="162">
        <v>0</v>
      </c>
      <c r="T17" s="163"/>
      <c r="U17" s="163"/>
      <c r="V17" s="163"/>
      <c r="W17" s="163"/>
      <c r="X17" s="163"/>
      <c r="Y17" s="163"/>
      <c r="Z17" s="164"/>
      <c r="AA17" s="161">
        <v>0</v>
      </c>
      <c r="AB17" s="161"/>
      <c r="AC17" s="161"/>
      <c r="AD17" s="161"/>
      <c r="AE17" s="161"/>
      <c r="AF17" s="161"/>
      <c r="AG17" s="165" t="s">
        <v>111</v>
      </c>
      <c r="AH17" s="166"/>
      <c r="AI17" s="166"/>
      <c r="AJ17" s="166"/>
      <c r="AK17" s="166"/>
      <c r="AL17" s="167"/>
      <c r="AM17" s="165" t="s">
        <v>111</v>
      </c>
      <c r="AN17" s="166"/>
      <c r="AO17" s="166"/>
      <c r="AP17" s="166"/>
      <c r="AQ17" s="166"/>
      <c r="AR17" s="167"/>
      <c r="AS17" s="168">
        <v>0</v>
      </c>
      <c r="AT17" s="168"/>
      <c r="AU17" s="168"/>
      <c r="AV17" s="168"/>
      <c r="AW17" s="168"/>
      <c r="AX17" s="168"/>
      <c r="AY17" s="169">
        <v>0</v>
      </c>
      <c r="AZ17" s="169"/>
      <c r="BA17" s="169"/>
      <c r="BB17" s="169"/>
      <c r="BC17" s="169"/>
      <c r="BD17" s="169"/>
      <c r="BE17" s="170">
        <v>0</v>
      </c>
      <c r="BF17" s="170"/>
      <c r="BG17" s="170"/>
      <c r="BH17" s="170"/>
      <c r="BI17" s="170"/>
      <c r="BJ17" s="170"/>
      <c r="BK17" s="170"/>
      <c r="BL17" s="170">
        <v>0</v>
      </c>
      <c r="BM17" s="170"/>
      <c r="BN17" s="170"/>
      <c r="BO17" s="170"/>
      <c r="BP17" s="170"/>
      <c r="BQ17" s="170"/>
      <c r="BR17" s="170"/>
      <c r="BS17" s="170">
        <v>0</v>
      </c>
      <c r="BT17" s="170"/>
      <c r="BU17" s="170"/>
      <c r="BV17" s="170"/>
      <c r="BW17" s="170"/>
      <c r="BX17" s="170"/>
      <c r="BY17" s="170"/>
      <c r="BZ17" s="169">
        <v>0</v>
      </c>
      <c r="CA17" s="169"/>
      <c r="CB17" s="169"/>
      <c r="CC17" s="169"/>
      <c r="CD17" s="169"/>
      <c r="CE17" s="169"/>
      <c r="CF17" s="169">
        <v>0</v>
      </c>
      <c r="CG17" s="169"/>
      <c r="CH17" s="169"/>
      <c r="CI17" s="169"/>
      <c r="CJ17" s="169"/>
      <c r="CK17" s="169"/>
      <c r="CL17" s="169">
        <v>0</v>
      </c>
      <c r="CM17" s="169"/>
      <c r="CN17" s="169"/>
      <c r="CO17" s="169"/>
      <c r="CP17" s="169"/>
      <c r="CQ17" s="169"/>
      <c r="CR17" s="169">
        <v>0</v>
      </c>
      <c r="CS17" s="169"/>
      <c r="CT17" s="169"/>
      <c r="CU17" s="169"/>
      <c r="CV17" s="169"/>
      <c r="CW17" s="169"/>
      <c r="CX17" s="169">
        <v>0</v>
      </c>
      <c r="CY17" s="169"/>
      <c r="CZ17" s="169"/>
      <c r="DA17" s="169"/>
      <c r="DB17" s="169"/>
      <c r="DC17" s="169"/>
      <c r="DD17" s="169">
        <v>0</v>
      </c>
      <c r="DE17" s="169"/>
      <c r="DF17" s="169"/>
      <c r="DG17" s="169"/>
      <c r="DH17" s="169"/>
      <c r="DI17" s="169"/>
      <c r="DJ17" s="169">
        <v>0</v>
      </c>
      <c r="DK17" s="169"/>
      <c r="DL17" s="169"/>
      <c r="DM17" s="169"/>
      <c r="DN17" s="169"/>
      <c r="DO17" s="169"/>
      <c r="DP17" s="169">
        <v>0</v>
      </c>
      <c r="DQ17" s="169"/>
      <c r="DR17" s="169"/>
      <c r="DS17" s="169"/>
      <c r="DT17" s="169"/>
      <c r="DU17" s="169"/>
      <c r="DV17" s="169">
        <v>0</v>
      </c>
      <c r="DW17" s="169"/>
      <c r="DX17" s="169"/>
      <c r="DY17" s="169"/>
      <c r="DZ17" s="169"/>
      <c r="EA17" s="169"/>
      <c r="EB17" s="169">
        <v>0</v>
      </c>
      <c r="EC17" s="169"/>
      <c r="ED17" s="169"/>
      <c r="EE17" s="169"/>
      <c r="EF17" s="169"/>
      <c r="EG17" s="169"/>
      <c r="EH17" s="169"/>
      <c r="EI17" s="169"/>
      <c r="EJ17" s="169">
        <v>0</v>
      </c>
      <c r="EK17" s="169"/>
      <c r="EL17" s="169"/>
      <c r="EM17" s="169"/>
      <c r="EN17" s="169"/>
      <c r="EO17" s="169"/>
      <c r="EP17" s="171" t="s">
        <v>111</v>
      </c>
      <c r="EQ17" s="171"/>
      <c r="ER17" s="171"/>
      <c r="ES17" s="171"/>
      <c r="ET17" s="171"/>
      <c r="EU17" s="171"/>
      <c r="EV17" s="171" t="s">
        <v>111</v>
      </c>
      <c r="EW17" s="171"/>
      <c r="EX17" s="171"/>
      <c r="EY17" s="171"/>
      <c r="EZ17" s="171"/>
      <c r="FA17" s="171" t="s">
        <v>111</v>
      </c>
      <c r="FB17" s="171"/>
      <c r="FC17" s="171"/>
      <c r="FD17" s="171"/>
      <c r="FE17" s="171"/>
      <c r="FF17" s="169">
        <v>0</v>
      </c>
      <c r="FG17" s="169"/>
      <c r="FH17" s="169"/>
      <c r="FI17" s="169"/>
      <c r="FJ17" s="169"/>
      <c r="FK17" s="169"/>
    </row>
    <row r="18" spans="1:167" s="47" customFormat="1" ht="12" customHeight="1">
      <c r="A18" s="159" t="s">
        <v>106</v>
      </c>
      <c r="B18" s="159"/>
      <c r="C18" s="159"/>
      <c r="D18" s="159"/>
      <c r="E18" s="159"/>
      <c r="F18" s="159"/>
      <c r="G18" s="160" t="s">
        <v>227</v>
      </c>
      <c r="H18" s="160"/>
      <c r="I18" s="160"/>
      <c r="J18" s="160"/>
      <c r="K18" s="160"/>
      <c r="L18" s="160"/>
      <c r="M18" s="161" t="s">
        <v>229</v>
      </c>
      <c r="N18" s="161"/>
      <c r="O18" s="161"/>
      <c r="P18" s="161"/>
      <c r="Q18" s="161"/>
      <c r="R18" s="161"/>
      <c r="S18" s="162">
        <v>0</v>
      </c>
      <c r="T18" s="163"/>
      <c r="U18" s="163"/>
      <c r="V18" s="163"/>
      <c r="W18" s="163"/>
      <c r="X18" s="163"/>
      <c r="Y18" s="163"/>
      <c r="Z18" s="164"/>
      <c r="AA18" s="161">
        <v>0</v>
      </c>
      <c r="AB18" s="161"/>
      <c r="AC18" s="161"/>
      <c r="AD18" s="161"/>
      <c r="AE18" s="161"/>
      <c r="AF18" s="161"/>
      <c r="AG18" s="165" t="s">
        <v>111</v>
      </c>
      <c r="AH18" s="166"/>
      <c r="AI18" s="166"/>
      <c r="AJ18" s="166"/>
      <c r="AK18" s="166"/>
      <c r="AL18" s="167"/>
      <c r="AM18" s="165" t="s">
        <v>111</v>
      </c>
      <c r="AN18" s="166"/>
      <c r="AO18" s="166"/>
      <c r="AP18" s="166"/>
      <c r="AQ18" s="166"/>
      <c r="AR18" s="167"/>
      <c r="AS18" s="168">
        <v>0</v>
      </c>
      <c r="AT18" s="168"/>
      <c r="AU18" s="168"/>
      <c r="AV18" s="168"/>
      <c r="AW18" s="168"/>
      <c r="AX18" s="168"/>
      <c r="AY18" s="169">
        <v>0</v>
      </c>
      <c r="AZ18" s="169"/>
      <c r="BA18" s="169"/>
      <c r="BB18" s="169"/>
      <c r="BC18" s="169"/>
      <c r="BD18" s="169"/>
      <c r="BE18" s="170">
        <v>0</v>
      </c>
      <c r="BF18" s="170"/>
      <c r="BG18" s="170"/>
      <c r="BH18" s="170"/>
      <c r="BI18" s="170"/>
      <c r="BJ18" s="170"/>
      <c r="BK18" s="170"/>
      <c r="BL18" s="170">
        <v>0</v>
      </c>
      <c r="BM18" s="170"/>
      <c r="BN18" s="170"/>
      <c r="BO18" s="170"/>
      <c r="BP18" s="170"/>
      <c r="BQ18" s="170"/>
      <c r="BR18" s="170"/>
      <c r="BS18" s="170">
        <v>0</v>
      </c>
      <c r="BT18" s="170"/>
      <c r="BU18" s="170"/>
      <c r="BV18" s="170"/>
      <c r="BW18" s="170"/>
      <c r="BX18" s="170"/>
      <c r="BY18" s="170"/>
      <c r="BZ18" s="169">
        <v>0</v>
      </c>
      <c r="CA18" s="169"/>
      <c r="CB18" s="169"/>
      <c r="CC18" s="169"/>
      <c r="CD18" s="169"/>
      <c r="CE18" s="169"/>
      <c r="CF18" s="169">
        <v>0</v>
      </c>
      <c r="CG18" s="169"/>
      <c r="CH18" s="169"/>
      <c r="CI18" s="169"/>
      <c r="CJ18" s="169"/>
      <c r="CK18" s="169"/>
      <c r="CL18" s="169">
        <v>0</v>
      </c>
      <c r="CM18" s="169"/>
      <c r="CN18" s="169"/>
      <c r="CO18" s="169"/>
      <c r="CP18" s="169"/>
      <c r="CQ18" s="169"/>
      <c r="CR18" s="169">
        <v>0</v>
      </c>
      <c r="CS18" s="169"/>
      <c r="CT18" s="169"/>
      <c r="CU18" s="169"/>
      <c r="CV18" s="169"/>
      <c r="CW18" s="169"/>
      <c r="CX18" s="169">
        <v>0</v>
      </c>
      <c r="CY18" s="169"/>
      <c r="CZ18" s="169"/>
      <c r="DA18" s="169"/>
      <c r="DB18" s="169"/>
      <c r="DC18" s="169"/>
      <c r="DD18" s="169">
        <v>0</v>
      </c>
      <c r="DE18" s="169"/>
      <c r="DF18" s="169"/>
      <c r="DG18" s="169"/>
      <c r="DH18" s="169"/>
      <c r="DI18" s="169"/>
      <c r="DJ18" s="169">
        <v>0</v>
      </c>
      <c r="DK18" s="169"/>
      <c r="DL18" s="169"/>
      <c r="DM18" s="169"/>
      <c r="DN18" s="169"/>
      <c r="DO18" s="169"/>
      <c r="DP18" s="169">
        <v>0</v>
      </c>
      <c r="DQ18" s="169"/>
      <c r="DR18" s="169"/>
      <c r="DS18" s="169"/>
      <c r="DT18" s="169"/>
      <c r="DU18" s="169"/>
      <c r="DV18" s="169">
        <v>0</v>
      </c>
      <c r="DW18" s="169"/>
      <c r="DX18" s="169"/>
      <c r="DY18" s="169"/>
      <c r="DZ18" s="169"/>
      <c r="EA18" s="169"/>
      <c r="EB18" s="169">
        <v>0</v>
      </c>
      <c r="EC18" s="169"/>
      <c r="ED18" s="169"/>
      <c r="EE18" s="169"/>
      <c r="EF18" s="169"/>
      <c r="EG18" s="169"/>
      <c r="EH18" s="169"/>
      <c r="EI18" s="169"/>
      <c r="EJ18" s="169">
        <v>0</v>
      </c>
      <c r="EK18" s="169"/>
      <c r="EL18" s="169"/>
      <c r="EM18" s="169"/>
      <c r="EN18" s="169"/>
      <c r="EO18" s="169"/>
      <c r="EP18" s="171" t="s">
        <v>111</v>
      </c>
      <c r="EQ18" s="171"/>
      <c r="ER18" s="171"/>
      <c r="ES18" s="171"/>
      <c r="ET18" s="171"/>
      <c r="EU18" s="171"/>
      <c r="EV18" s="171" t="s">
        <v>111</v>
      </c>
      <c r="EW18" s="171"/>
      <c r="EX18" s="171"/>
      <c r="EY18" s="171"/>
      <c r="EZ18" s="171"/>
      <c r="FA18" s="171" t="s">
        <v>111</v>
      </c>
      <c r="FB18" s="171"/>
      <c r="FC18" s="171"/>
      <c r="FD18" s="171"/>
      <c r="FE18" s="171"/>
      <c r="FF18" s="169">
        <v>0</v>
      </c>
      <c r="FG18" s="169"/>
      <c r="FH18" s="169"/>
      <c r="FI18" s="169"/>
      <c r="FJ18" s="169"/>
      <c r="FK18" s="169"/>
    </row>
    <row r="19" spans="1:167" s="47" customFormat="1" ht="27" customHeight="1">
      <c r="A19" s="48"/>
      <c r="B19" s="172" t="s">
        <v>107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3"/>
      <c r="AS19" s="174" t="s">
        <v>108</v>
      </c>
      <c r="AT19" s="174"/>
      <c r="AU19" s="174"/>
      <c r="AV19" s="174"/>
      <c r="AW19" s="174"/>
      <c r="AX19" s="174"/>
      <c r="AY19" s="175"/>
      <c r="AZ19" s="175"/>
      <c r="BA19" s="175"/>
      <c r="BB19" s="175"/>
      <c r="BC19" s="175"/>
      <c r="BD19" s="175"/>
      <c r="BE19" s="176">
        <v>0</v>
      </c>
      <c r="BF19" s="176"/>
      <c r="BG19" s="176"/>
      <c r="BH19" s="176"/>
      <c r="BI19" s="176"/>
      <c r="BJ19" s="176"/>
      <c r="BK19" s="176"/>
      <c r="BL19" s="176">
        <v>0</v>
      </c>
      <c r="BM19" s="176"/>
      <c r="BN19" s="176"/>
      <c r="BO19" s="176"/>
      <c r="BP19" s="176"/>
      <c r="BQ19" s="176"/>
      <c r="BR19" s="176"/>
      <c r="BS19" s="176">
        <v>0</v>
      </c>
      <c r="BT19" s="176"/>
      <c r="BU19" s="176"/>
      <c r="BV19" s="176"/>
      <c r="BW19" s="176"/>
      <c r="BX19" s="176"/>
      <c r="BY19" s="176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7" t="s">
        <v>111</v>
      </c>
      <c r="EQ19" s="177"/>
      <c r="ER19" s="177"/>
      <c r="ES19" s="177"/>
      <c r="ET19" s="177"/>
      <c r="EU19" s="177"/>
      <c r="EV19" s="177" t="s">
        <v>111</v>
      </c>
      <c r="EW19" s="177"/>
      <c r="EX19" s="177"/>
      <c r="EY19" s="177"/>
      <c r="EZ19" s="177"/>
      <c r="FA19" s="177" t="s">
        <v>111</v>
      </c>
      <c r="FB19" s="177"/>
      <c r="FC19" s="177"/>
      <c r="FD19" s="177"/>
      <c r="FE19" s="177"/>
      <c r="FF19" s="175">
        <v>1</v>
      </c>
      <c r="FG19" s="175"/>
      <c r="FH19" s="175"/>
      <c r="FI19" s="175"/>
      <c r="FJ19" s="175"/>
      <c r="FK19" s="175"/>
    </row>
    <row r="20" spans="1:167" s="47" customFormat="1" ht="27" customHeight="1">
      <c r="A20" s="48"/>
      <c r="B20" s="178" t="s">
        <v>109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9"/>
      <c r="AS20" s="174" t="s">
        <v>110</v>
      </c>
      <c r="AT20" s="174"/>
      <c r="AU20" s="174"/>
      <c r="AV20" s="174"/>
      <c r="AW20" s="174"/>
      <c r="AX20" s="174"/>
      <c r="AY20" s="180"/>
      <c r="AZ20" s="180"/>
      <c r="BA20" s="180"/>
      <c r="BB20" s="180"/>
      <c r="BC20" s="180"/>
      <c r="BD20" s="180"/>
      <c r="BE20" s="180">
        <v>0</v>
      </c>
      <c r="BF20" s="180"/>
      <c r="BG20" s="180"/>
      <c r="BH20" s="180"/>
      <c r="BI20" s="180"/>
      <c r="BJ20" s="180"/>
      <c r="BK20" s="180"/>
      <c r="BL20" s="180">
        <v>0</v>
      </c>
      <c r="BM20" s="180"/>
      <c r="BN20" s="180"/>
      <c r="BO20" s="180"/>
      <c r="BP20" s="180"/>
      <c r="BQ20" s="180"/>
      <c r="BR20" s="180"/>
      <c r="BS20" s="180">
        <v>0</v>
      </c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1" t="s">
        <v>111</v>
      </c>
      <c r="EQ20" s="181"/>
      <c r="ER20" s="181"/>
      <c r="ES20" s="181"/>
      <c r="ET20" s="181"/>
      <c r="EU20" s="181"/>
      <c r="EV20" s="181" t="s">
        <v>111</v>
      </c>
      <c r="EW20" s="181"/>
      <c r="EX20" s="181"/>
      <c r="EY20" s="181"/>
      <c r="EZ20" s="181"/>
      <c r="FA20" s="181" t="s">
        <v>111</v>
      </c>
      <c r="FB20" s="181"/>
      <c r="FC20" s="181"/>
      <c r="FD20" s="181"/>
      <c r="FE20" s="181"/>
      <c r="FF20" s="180">
        <v>1</v>
      </c>
      <c r="FG20" s="180"/>
      <c r="FH20" s="180"/>
      <c r="FI20" s="180"/>
      <c r="FJ20" s="180"/>
      <c r="FK20" s="180"/>
    </row>
    <row r="21" spans="1:167" s="47" customFormat="1" ht="27" customHeight="1">
      <c r="A21" s="48"/>
      <c r="B21" s="178" t="s">
        <v>112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9"/>
      <c r="AS21" s="174" t="s">
        <v>113</v>
      </c>
      <c r="AT21" s="174"/>
      <c r="AU21" s="174"/>
      <c r="AV21" s="174"/>
      <c r="AW21" s="174"/>
      <c r="AX21" s="174"/>
      <c r="AY21" s="180"/>
      <c r="AZ21" s="180"/>
      <c r="BA21" s="180"/>
      <c r="BB21" s="180"/>
      <c r="BC21" s="180"/>
      <c r="BD21" s="180"/>
      <c r="BE21" s="182">
        <v>0</v>
      </c>
      <c r="BF21" s="182"/>
      <c r="BG21" s="182"/>
      <c r="BH21" s="182"/>
      <c r="BI21" s="182"/>
      <c r="BJ21" s="182"/>
      <c r="BK21" s="182"/>
      <c r="BL21" s="182">
        <v>0</v>
      </c>
      <c r="BM21" s="182"/>
      <c r="BN21" s="182"/>
      <c r="BO21" s="182"/>
      <c r="BP21" s="182"/>
      <c r="BQ21" s="182"/>
      <c r="BR21" s="182"/>
      <c r="BS21" s="182">
        <v>0</v>
      </c>
      <c r="BT21" s="182"/>
      <c r="BU21" s="182"/>
      <c r="BV21" s="182"/>
      <c r="BW21" s="182"/>
      <c r="BX21" s="182"/>
      <c r="BY21" s="182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1" t="s">
        <v>111</v>
      </c>
      <c r="EQ21" s="181"/>
      <c r="ER21" s="181"/>
      <c r="ES21" s="181"/>
      <c r="ET21" s="181"/>
      <c r="EU21" s="181"/>
      <c r="EV21" s="181" t="s">
        <v>111</v>
      </c>
      <c r="EW21" s="181"/>
      <c r="EX21" s="181"/>
      <c r="EY21" s="181"/>
      <c r="EZ21" s="181"/>
      <c r="FA21" s="181" t="s">
        <v>111</v>
      </c>
      <c r="FB21" s="181"/>
      <c r="FC21" s="181"/>
      <c r="FD21" s="181"/>
      <c r="FE21" s="181"/>
      <c r="FF21" s="180">
        <v>1</v>
      </c>
      <c r="FG21" s="180"/>
      <c r="FH21" s="180"/>
      <c r="FI21" s="180"/>
      <c r="FJ21" s="180"/>
      <c r="FK21" s="180"/>
    </row>
    <row r="22" spans="1:167" s="47" customFormat="1" ht="27" customHeight="1">
      <c r="A22" s="48"/>
      <c r="B22" s="178" t="s">
        <v>114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9"/>
      <c r="AS22" s="174" t="s">
        <v>115</v>
      </c>
      <c r="AT22" s="174"/>
      <c r="AU22" s="174"/>
      <c r="AV22" s="174"/>
      <c r="AW22" s="174"/>
      <c r="AX22" s="174"/>
      <c r="AY22" s="180"/>
      <c r="AZ22" s="180"/>
      <c r="BA22" s="180"/>
      <c r="BB22" s="180"/>
      <c r="BC22" s="180"/>
      <c r="BD22" s="180"/>
      <c r="BE22" s="182">
        <v>0</v>
      </c>
      <c r="BF22" s="182"/>
      <c r="BG22" s="182"/>
      <c r="BH22" s="182"/>
      <c r="BI22" s="182"/>
      <c r="BJ22" s="182"/>
      <c r="BK22" s="182"/>
      <c r="BL22" s="182">
        <v>0</v>
      </c>
      <c r="BM22" s="182"/>
      <c r="BN22" s="182"/>
      <c r="BO22" s="182"/>
      <c r="BP22" s="182"/>
      <c r="BQ22" s="182"/>
      <c r="BR22" s="182"/>
      <c r="BS22" s="182">
        <v>0</v>
      </c>
      <c r="BT22" s="182"/>
      <c r="BU22" s="182"/>
      <c r="BV22" s="182"/>
      <c r="BW22" s="182"/>
      <c r="BX22" s="182"/>
      <c r="BY22" s="182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1" t="s">
        <v>111</v>
      </c>
      <c r="EQ22" s="181"/>
      <c r="ER22" s="181"/>
      <c r="ES22" s="181"/>
      <c r="ET22" s="181"/>
      <c r="EU22" s="181"/>
      <c r="EV22" s="181" t="s">
        <v>111</v>
      </c>
      <c r="EW22" s="181"/>
      <c r="EX22" s="181"/>
      <c r="EY22" s="181"/>
      <c r="EZ22" s="181"/>
      <c r="FA22" s="181" t="s">
        <v>111</v>
      </c>
      <c r="FB22" s="181"/>
      <c r="FC22" s="181"/>
      <c r="FD22" s="181"/>
      <c r="FE22" s="181"/>
      <c r="FF22" s="180">
        <v>1</v>
      </c>
      <c r="FG22" s="180"/>
      <c r="FH22" s="180"/>
      <c r="FI22" s="180"/>
      <c r="FJ22" s="180"/>
      <c r="FK22" s="180"/>
    </row>
    <row r="23" spans="1:167" s="47" customFormat="1" ht="51" customHeight="1">
      <c r="A23" s="48"/>
      <c r="B23" s="178" t="s">
        <v>116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9"/>
      <c r="AS23" s="174" t="s">
        <v>117</v>
      </c>
      <c r="AT23" s="174"/>
      <c r="AU23" s="174"/>
      <c r="AV23" s="174"/>
      <c r="AW23" s="174"/>
      <c r="AX23" s="174"/>
      <c r="AY23" s="180"/>
      <c r="AZ23" s="180"/>
      <c r="BA23" s="180"/>
      <c r="BB23" s="180"/>
      <c r="BC23" s="180"/>
      <c r="BD23" s="180"/>
      <c r="BE23" s="180">
        <v>0</v>
      </c>
      <c r="BF23" s="180"/>
      <c r="BG23" s="180"/>
      <c r="BH23" s="180"/>
      <c r="BI23" s="180"/>
      <c r="BJ23" s="180"/>
      <c r="BK23" s="180"/>
      <c r="BL23" s="180">
        <v>0</v>
      </c>
      <c r="BM23" s="180"/>
      <c r="BN23" s="180"/>
      <c r="BO23" s="180"/>
      <c r="BP23" s="180"/>
      <c r="BQ23" s="180"/>
      <c r="BR23" s="180"/>
      <c r="BS23" s="180">
        <v>0</v>
      </c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1" t="s">
        <v>111</v>
      </c>
      <c r="EQ23" s="181"/>
      <c r="ER23" s="181"/>
      <c r="ES23" s="181"/>
      <c r="ET23" s="181"/>
      <c r="EU23" s="181"/>
      <c r="EV23" s="181" t="s">
        <v>111</v>
      </c>
      <c r="EW23" s="181"/>
      <c r="EX23" s="181"/>
      <c r="EY23" s="181"/>
      <c r="EZ23" s="181"/>
      <c r="FA23" s="181" t="s">
        <v>111</v>
      </c>
      <c r="FB23" s="181"/>
      <c r="FC23" s="181"/>
      <c r="FD23" s="181"/>
      <c r="FE23" s="181"/>
      <c r="FF23" s="180">
        <v>1</v>
      </c>
      <c r="FG23" s="180"/>
      <c r="FH23" s="180"/>
      <c r="FI23" s="180"/>
      <c r="FJ23" s="180"/>
      <c r="FK23" s="180"/>
    </row>
    <row r="25" spans="35:136" s="42" customFormat="1" ht="15.75">
      <c r="AI25" s="121" t="s">
        <v>225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 t="s">
        <v>226</v>
      </c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</row>
    <row r="26" spans="35:136" s="50" customFormat="1" ht="13.5" customHeight="1">
      <c r="AI26" s="122" t="s">
        <v>119</v>
      </c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 t="s">
        <v>120</v>
      </c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 t="s">
        <v>121</v>
      </c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</row>
    <row r="28" spans="1:26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167" s="44" customFormat="1" ht="28.5" customHeight="1">
      <c r="A29" s="183" t="s">
        <v>122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</row>
    <row r="30" ht="3" customHeight="1"/>
  </sheetData>
  <sheetProtection/>
  <mergeCells count="257">
    <mergeCell ref="EV16:EZ16"/>
    <mergeCell ref="FA16:FE16"/>
    <mergeCell ref="FF16:FK16"/>
    <mergeCell ref="CD6:DG6"/>
    <mergeCell ref="DJ16:DO16"/>
    <mergeCell ref="DP16:DU16"/>
    <mergeCell ref="DV16:EA16"/>
    <mergeCell ref="EB16:EI16"/>
    <mergeCell ref="EJ16:EO16"/>
    <mergeCell ref="EP16:EU16"/>
    <mergeCell ref="BZ16:CE16"/>
    <mergeCell ref="CF16:CK16"/>
    <mergeCell ref="CL16:CQ16"/>
    <mergeCell ref="CR16:CW16"/>
    <mergeCell ref="CX16:DC16"/>
    <mergeCell ref="DD16:DI16"/>
    <mergeCell ref="AM16:AR16"/>
    <mergeCell ref="AS16:AX16"/>
    <mergeCell ref="AY16:BD16"/>
    <mergeCell ref="BE16:BK16"/>
    <mergeCell ref="BL16:BR16"/>
    <mergeCell ref="BS16:BY16"/>
    <mergeCell ref="A16:F16"/>
    <mergeCell ref="G16:L16"/>
    <mergeCell ref="M16:R16"/>
    <mergeCell ref="S16:Z16"/>
    <mergeCell ref="AA16:AF16"/>
    <mergeCell ref="AG16:AL16"/>
    <mergeCell ref="A29:FK29"/>
    <mergeCell ref="AI25:BS25"/>
    <mergeCell ref="BT25:DD25"/>
    <mergeCell ref="DE25:EF25"/>
    <mergeCell ref="AI26:BS26"/>
    <mergeCell ref="BT26:DD26"/>
    <mergeCell ref="DE26:EF26"/>
    <mergeCell ref="EB23:EI23"/>
    <mergeCell ref="EJ23:EO23"/>
    <mergeCell ref="EP23:EU23"/>
    <mergeCell ref="EV23:EZ23"/>
    <mergeCell ref="FA23:FE23"/>
    <mergeCell ref="FF23:FK23"/>
    <mergeCell ref="CR23:CW23"/>
    <mergeCell ref="CX23:DC23"/>
    <mergeCell ref="DD23:DI23"/>
    <mergeCell ref="DJ23:DO23"/>
    <mergeCell ref="DP23:DU23"/>
    <mergeCell ref="DV23:EA23"/>
    <mergeCell ref="FF22:FK22"/>
    <mergeCell ref="B23:AR23"/>
    <mergeCell ref="AS23:AX23"/>
    <mergeCell ref="AY23:BD23"/>
    <mergeCell ref="BE23:BK23"/>
    <mergeCell ref="BL23:BR23"/>
    <mergeCell ref="BS23:BY23"/>
    <mergeCell ref="BZ23:CE23"/>
    <mergeCell ref="CF23:CK23"/>
    <mergeCell ref="CL23:CQ23"/>
    <mergeCell ref="DV22:EA22"/>
    <mergeCell ref="EB22:EI22"/>
    <mergeCell ref="EJ22:EO22"/>
    <mergeCell ref="EP22:EU22"/>
    <mergeCell ref="EV22:EZ22"/>
    <mergeCell ref="FA22:FE22"/>
    <mergeCell ref="CL22:CQ22"/>
    <mergeCell ref="CR22:CW22"/>
    <mergeCell ref="CX22:DC22"/>
    <mergeCell ref="DD22:DI22"/>
    <mergeCell ref="DJ22:DO22"/>
    <mergeCell ref="DP22:DU22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DP21:DU21"/>
    <mergeCell ref="DV21:EA21"/>
    <mergeCell ref="EB21:EI21"/>
    <mergeCell ref="EJ21:EO21"/>
    <mergeCell ref="EP21:EU21"/>
    <mergeCell ref="EV21:EZ21"/>
    <mergeCell ref="CF21:CK21"/>
    <mergeCell ref="CL21:CQ21"/>
    <mergeCell ref="CR21:CW21"/>
    <mergeCell ref="CX21:DC21"/>
    <mergeCell ref="DD21:DI21"/>
    <mergeCell ref="DJ21:DO21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DJ20:DO20"/>
    <mergeCell ref="DP20:DU20"/>
    <mergeCell ref="DV20:EA20"/>
    <mergeCell ref="EB20:EI20"/>
    <mergeCell ref="EJ20:EO20"/>
    <mergeCell ref="EP20:EU20"/>
    <mergeCell ref="BZ20:CE20"/>
    <mergeCell ref="CF20:CK20"/>
    <mergeCell ref="CL20:CQ20"/>
    <mergeCell ref="CR20:CW20"/>
    <mergeCell ref="CX20:DC20"/>
    <mergeCell ref="DD20:DI20"/>
    <mergeCell ref="B20:AR20"/>
    <mergeCell ref="AS20:AX20"/>
    <mergeCell ref="AY20:BD20"/>
    <mergeCell ref="BE20:BK20"/>
    <mergeCell ref="BL20:BR20"/>
    <mergeCell ref="BS20:BY20"/>
    <mergeCell ref="EB19:EI19"/>
    <mergeCell ref="EJ19:EO19"/>
    <mergeCell ref="EP19:EU19"/>
    <mergeCell ref="EV19:EZ19"/>
    <mergeCell ref="FA19:FE19"/>
    <mergeCell ref="FF19:FK19"/>
    <mergeCell ref="CR19:CW19"/>
    <mergeCell ref="CX19:DC19"/>
    <mergeCell ref="DD19:DI19"/>
    <mergeCell ref="DJ19:DO19"/>
    <mergeCell ref="DP19:DU19"/>
    <mergeCell ref="DV19:EA19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DV18:EA18"/>
    <mergeCell ref="EB18:EI18"/>
    <mergeCell ref="EJ18:EO18"/>
    <mergeCell ref="EP18:EU18"/>
    <mergeCell ref="EV18:EZ18"/>
    <mergeCell ref="FA18:FE18"/>
    <mergeCell ref="CL18:CQ18"/>
    <mergeCell ref="CR18:CW18"/>
    <mergeCell ref="CX18:DC18"/>
    <mergeCell ref="DD18:DI18"/>
    <mergeCell ref="DJ18:DO18"/>
    <mergeCell ref="DP18:DU18"/>
    <mergeCell ref="AY18:BD18"/>
    <mergeCell ref="BE18:BK18"/>
    <mergeCell ref="BL18:BR18"/>
    <mergeCell ref="BS18:BY18"/>
    <mergeCell ref="BZ18:CE18"/>
    <mergeCell ref="CF18:CK18"/>
    <mergeCell ref="FA17:FE17"/>
    <mergeCell ref="FF17:FK17"/>
    <mergeCell ref="A18:F18"/>
    <mergeCell ref="G18:L18"/>
    <mergeCell ref="M18:R18"/>
    <mergeCell ref="S18:Z18"/>
    <mergeCell ref="AA18:AF18"/>
    <mergeCell ref="AG18:AL18"/>
    <mergeCell ref="AM18:AR18"/>
    <mergeCell ref="AS18:AX18"/>
    <mergeCell ref="DP17:DU17"/>
    <mergeCell ref="DV17:EA17"/>
    <mergeCell ref="EB17:EI17"/>
    <mergeCell ref="EJ17:EO17"/>
    <mergeCell ref="EP17:EU17"/>
    <mergeCell ref="EV17:EZ17"/>
    <mergeCell ref="CF17:CK17"/>
    <mergeCell ref="CL17:CQ17"/>
    <mergeCell ref="CR17:CW17"/>
    <mergeCell ref="CX17:DC17"/>
    <mergeCell ref="DD17:DI17"/>
    <mergeCell ref="DJ17:DO17"/>
    <mergeCell ref="AS17:AX17"/>
    <mergeCell ref="AY17:BD17"/>
    <mergeCell ref="BE17:BK17"/>
    <mergeCell ref="BL17:BR17"/>
    <mergeCell ref="BS17:BY17"/>
    <mergeCell ref="BZ17:CE17"/>
    <mergeCell ref="EV15:EZ15"/>
    <mergeCell ref="FA15:FE15"/>
    <mergeCell ref="FF15:FK15"/>
    <mergeCell ref="A17:F17"/>
    <mergeCell ref="G17:L17"/>
    <mergeCell ref="M17:R17"/>
    <mergeCell ref="S17:Z17"/>
    <mergeCell ref="AA17:AF17"/>
    <mergeCell ref="AG17:AL17"/>
    <mergeCell ref="AM17:AR17"/>
    <mergeCell ref="DJ15:DO15"/>
    <mergeCell ref="DP15:DU15"/>
    <mergeCell ref="DV15:EA15"/>
    <mergeCell ref="EB15:EI15"/>
    <mergeCell ref="EJ15:EO15"/>
    <mergeCell ref="EP15:EU15"/>
    <mergeCell ref="BZ15:CE15"/>
    <mergeCell ref="CF15:CK15"/>
    <mergeCell ref="CL15:CQ15"/>
    <mergeCell ref="CR15:CW15"/>
    <mergeCell ref="CX15:DC15"/>
    <mergeCell ref="DD15:DI15"/>
    <mergeCell ref="AM15:AR15"/>
    <mergeCell ref="AS15:AX15"/>
    <mergeCell ref="AY15:BD15"/>
    <mergeCell ref="BE15:BK15"/>
    <mergeCell ref="BL15:BR15"/>
    <mergeCell ref="BS15:BY15"/>
    <mergeCell ref="A15:F15"/>
    <mergeCell ref="G15:L15"/>
    <mergeCell ref="M15:R15"/>
    <mergeCell ref="S15:Z15"/>
    <mergeCell ref="AA15:AF15"/>
    <mergeCell ref="AG15:AL15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M12:R14"/>
    <mergeCell ref="S12:Z14"/>
    <mergeCell ref="AA12:AF14"/>
    <mergeCell ref="AG12:AL14"/>
    <mergeCell ref="AM12:AR14"/>
    <mergeCell ref="AS12:AX14"/>
    <mergeCell ref="A5:FK5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</mergeCells>
  <printOptions horizontalCentered="1"/>
  <pageMargins left="0.18" right="0.17" top="0.19" bottom="0.24" header="0.17" footer="0.16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I26"/>
  <sheetViews>
    <sheetView showGridLines="0" zoomScalePageLayoutView="0" workbookViewId="0" topLeftCell="A1">
      <selection activeCell="D9" sqref="D9"/>
    </sheetView>
  </sheetViews>
  <sheetFormatPr defaultColWidth="9.33203125" defaultRowHeight="11.25"/>
  <cols>
    <col min="1" max="2" width="6.33203125" style="18" customWidth="1"/>
    <col min="3" max="3" width="71.16015625" style="18" customWidth="1"/>
    <col min="4" max="4" width="28.83203125" style="18" customWidth="1"/>
    <col min="5" max="16384" width="9.33203125" style="18" customWidth="1"/>
  </cols>
  <sheetData>
    <row r="1" spans="2:4" ht="11.25">
      <c r="B1" s="23"/>
      <c r="C1" s="23"/>
      <c r="D1" s="23"/>
    </row>
    <row r="2" spans="2:4" ht="33" customHeight="1">
      <c r="B2" s="185" t="s">
        <v>223</v>
      </c>
      <c r="C2" s="186"/>
      <c r="D2" s="186"/>
    </row>
    <row r="3" spans="2:4" ht="31.5" customHeight="1">
      <c r="B3" s="23"/>
      <c r="C3" s="192" t="s">
        <v>231</v>
      </c>
      <c r="D3" s="193"/>
    </row>
    <row r="4" spans="2:4" ht="30.75" customHeight="1">
      <c r="B4" s="24" t="s">
        <v>6</v>
      </c>
      <c r="C4" s="24" t="s">
        <v>124</v>
      </c>
      <c r="D4" s="24" t="s">
        <v>158</v>
      </c>
    </row>
    <row r="5" spans="2:4" s="26" customFormat="1" ht="9.75">
      <c r="B5" s="25">
        <v>1</v>
      </c>
      <c r="C5" s="25">
        <v>2</v>
      </c>
      <c r="D5" s="25">
        <v>3</v>
      </c>
    </row>
    <row r="6" spans="2:4" ht="31.5" customHeight="1">
      <c r="B6" s="24">
        <v>1</v>
      </c>
      <c r="C6" s="27" t="s">
        <v>157</v>
      </c>
      <c r="D6" s="76">
        <v>119</v>
      </c>
    </row>
    <row r="7" spans="2:4" ht="26.25" customHeight="1">
      <c r="B7" s="63" t="s">
        <v>159</v>
      </c>
      <c r="C7" s="64" t="s">
        <v>126</v>
      </c>
      <c r="D7" s="83">
        <v>55</v>
      </c>
    </row>
    <row r="8" spans="2:4" ht="29.25" customHeight="1">
      <c r="B8" s="63" t="s">
        <v>160</v>
      </c>
      <c r="C8" s="64" t="s">
        <v>127</v>
      </c>
      <c r="D8" s="83">
        <v>0</v>
      </c>
    </row>
    <row r="9" spans="2:4" ht="29.25" customHeight="1">
      <c r="B9" s="63" t="s">
        <v>161</v>
      </c>
      <c r="C9" s="64" t="s">
        <v>163</v>
      </c>
      <c r="D9" s="83">
        <v>42</v>
      </c>
    </row>
    <row r="10" spans="2:4" ht="30" customHeight="1">
      <c r="B10" s="63" t="s">
        <v>162</v>
      </c>
      <c r="C10" s="64" t="s">
        <v>128</v>
      </c>
      <c r="D10" s="83">
        <v>22</v>
      </c>
    </row>
    <row r="11" spans="2:4" ht="36.75" customHeight="1">
      <c r="B11" s="24">
        <v>2</v>
      </c>
      <c r="C11" s="27" t="s">
        <v>165</v>
      </c>
      <c r="D11" s="77">
        <v>0</v>
      </c>
    </row>
    <row r="12" spans="2:4" ht="36.75" customHeight="1">
      <c r="B12" s="24">
        <v>3</v>
      </c>
      <c r="C12" s="27" t="s">
        <v>164</v>
      </c>
      <c r="D12" s="77">
        <v>0</v>
      </c>
    </row>
    <row r="13" spans="2:4" ht="40.5" customHeight="1">
      <c r="B13" s="24">
        <v>4</v>
      </c>
      <c r="C13" s="27" t="s">
        <v>200</v>
      </c>
      <c r="D13" s="77">
        <v>0</v>
      </c>
    </row>
    <row r="14" spans="2:4" ht="42.75" customHeight="1">
      <c r="B14" s="24">
        <v>5</v>
      </c>
      <c r="C14" s="27" t="s">
        <v>201</v>
      </c>
      <c r="D14" s="77">
        <v>0</v>
      </c>
    </row>
    <row r="15" spans="2:4" ht="11.25">
      <c r="B15" s="23"/>
      <c r="C15" s="23"/>
      <c r="D15" s="23"/>
    </row>
    <row r="16" spans="2:4" ht="15.75" customHeight="1">
      <c r="B16" s="23"/>
      <c r="C16" s="57"/>
      <c r="D16" s="58"/>
    </row>
    <row r="17" spans="2:4" ht="11.25">
      <c r="B17" s="23"/>
      <c r="C17" s="23"/>
      <c r="D17" s="23"/>
    </row>
    <row r="18" spans="2:9" s="21" customFormat="1" ht="15.75" customHeight="1">
      <c r="B18" s="187" t="s">
        <v>230</v>
      </c>
      <c r="C18" s="188"/>
      <c r="D18" s="188"/>
      <c r="E18" s="17"/>
      <c r="F18" s="17"/>
      <c r="G18" s="189"/>
      <c r="H18" s="189"/>
      <c r="I18" s="189"/>
    </row>
    <row r="19" spans="2:9" s="35" customFormat="1" ht="12" customHeight="1">
      <c r="B19" s="190" t="s">
        <v>166</v>
      </c>
      <c r="C19" s="190"/>
      <c r="D19" s="190"/>
      <c r="E19" s="60"/>
      <c r="F19" s="60"/>
      <c r="G19" s="191"/>
      <c r="H19" s="191"/>
      <c r="I19" s="191"/>
    </row>
    <row r="20" spans="2:9" s="20" customFormat="1" ht="11.25">
      <c r="B20" s="61"/>
      <c r="C20" s="61"/>
      <c r="D20" s="37"/>
      <c r="E20" s="37"/>
      <c r="F20" s="37"/>
      <c r="G20" s="37"/>
      <c r="H20" s="37"/>
      <c r="I20" s="37"/>
    </row>
    <row r="21" spans="2:4" ht="11.25">
      <c r="B21" s="23"/>
      <c r="C21" s="23"/>
      <c r="D21" s="23"/>
    </row>
    <row r="22" spans="2:4" ht="11.25">
      <c r="B22" s="23"/>
      <c r="C22" s="23"/>
      <c r="D22" s="23"/>
    </row>
    <row r="23" spans="2:4" ht="11.25">
      <c r="B23" s="23"/>
      <c r="C23" s="23"/>
      <c r="D23" s="23"/>
    </row>
    <row r="24" spans="2:4" ht="11.25">
      <c r="B24" s="23"/>
      <c r="C24" s="23"/>
      <c r="D24" s="23"/>
    </row>
    <row r="25" spans="2:4" ht="11.25">
      <c r="B25" s="23"/>
      <c r="C25" s="23"/>
      <c r="D25" s="23"/>
    </row>
    <row r="26" spans="2:4" ht="11.25">
      <c r="B26" s="23"/>
      <c r="C26" s="23"/>
      <c r="D26" s="23"/>
    </row>
  </sheetData>
  <sheetProtection/>
  <mergeCells count="6">
    <mergeCell ref="B2:D2"/>
    <mergeCell ref="B18:D18"/>
    <mergeCell ref="G18:I18"/>
    <mergeCell ref="B19:D19"/>
    <mergeCell ref="G19:I19"/>
    <mergeCell ref="C3:D3"/>
  </mergeCells>
  <printOptions horizontalCentered="1"/>
  <pageMargins left="0.54" right="0.15748031496062992" top="0.39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0"/>
  <sheetViews>
    <sheetView workbookViewId="0" topLeftCell="A1">
      <selection activeCell="L14" sqref="L14"/>
    </sheetView>
  </sheetViews>
  <sheetFormatPr defaultColWidth="9.33203125" defaultRowHeight="11.25"/>
  <cols>
    <col min="1" max="1" width="34" style="20" customWidth="1"/>
    <col min="2" max="2" width="18.66015625" style="20" customWidth="1"/>
    <col min="3" max="3" width="14.66015625" style="20" customWidth="1"/>
    <col min="4" max="4" width="10.66015625" style="20" customWidth="1"/>
    <col min="5" max="5" width="10.33203125" style="20" customWidth="1"/>
    <col min="6" max="6" width="11.16015625" style="20" customWidth="1"/>
    <col min="7" max="7" width="9.66015625" style="20" customWidth="1"/>
    <col min="8" max="8" width="10.33203125" style="20" customWidth="1"/>
    <col min="9" max="16384" width="9.33203125" style="20" customWidth="1"/>
  </cols>
  <sheetData>
    <row r="1" ht="13.5" customHeight="1"/>
    <row r="2" spans="1:8" ht="12.75" customHeight="1">
      <c r="A2" s="37"/>
      <c r="B2" s="37"/>
      <c r="C2" s="37"/>
      <c r="D2" s="37"/>
      <c r="E2" s="37"/>
      <c r="F2" s="37"/>
      <c r="G2" s="37"/>
      <c r="H2" s="37"/>
    </row>
    <row r="3" spans="1:8" ht="42.75" customHeight="1">
      <c r="A3" s="189" t="s">
        <v>210</v>
      </c>
      <c r="B3" s="189"/>
      <c r="C3" s="189"/>
      <c r="D3" s="189"/>
      <c r="E3" s="189"/>
      <c r="F3" s="189"/>
      <c r="G3" s="189"/>
      <c r="H3" s="189"/>
    </row>
    <row r="4" spans="1:8" ht="15" customHeight="1">
      <c r="A4" s="196" t="s">
        <v>224</v>
      </c>
      <c r="B4" s="197"/>
      <c r="C4" s="197"/>
      <c r="D4" s="197"/>
      <c r="E4" s="197"/>
      <c r="F4" s="197"/>
      <c r="G4" s="197"/>
      <c r="H4" s="197"/>
    </row>
    <row r="5" spans="1:8" ht="9" customHeight="1">
      <c r="A5" s="191" t="s">
        <v>5</v>
      </c>
      <c r="B5" s="191"/>
      <c r="C5" s="191"/>
      <c r="D5" s="191"/>
      <c r="E5" s="191"/>
      <c r="F5" s="191"/>
      <c r="G5" s="191"/>
      <c r="H5" s="191"/>
    </row>
    <row r="6" spans="1:8" ht="11.25">
      <c r="A6" s="37"/>
      <c r="B6" s="37"/>
      <c r="C6" s="37"/>
      <c r="D6" s="37"/>
      <c r="E6" s="37"/>
      <c r="F6" s="37"/>
      <c r="G6" s="37"/>
      <c r="H6" s="37"/>
    </row>
    <row r="7" spans="1:8" s="21" customFormat="1" ht="18.75" customHeight="1">
      <c r="A7" s="201" t="s">
        <v>13</v>
      </c>
      <c r="B7" s="201" t="s">
        <v>14</v>
      </c>
      <c r="C7" s="201" t="s">
        <v>15</v>
      </c>
      <c r="D7" s="198" t="s">
        <v>16</v>
      </c>
      <c r="E7" s="199"/>
      <c r="F7" s="199"/>
      <c r="G7" s="199"/>
      <c r="H7" s="200"/>
    </row>
    <row r="8" spans="1:8" ht="29.25" customHeight="1">
      <c r="A8" s="202"/>
      <c r="B8" s="202"/>
      <c r="C8" s="202"/>
      <c r="D8" s="38" t="s">
        <v>211</v>
      </c>
      <c r="E8" s="38"/>
      <c r="F8" s="38"/>
      <c r="G8" s="38"/>
      <c r="H8" s="38"/>
    </row>
    <row r="9" spans="1:8" ht="52.5" customHeight="1">
      <c r="A9" s="39" t="s">
        <v>212</v>
      </c>
      <c r="B9" s="39"/>
      <c r="C9" s="39"/>
      <c r="D9" s="36">
        <v>2.13017</v>
      </c>
      <c r="E9" s="39"/>
      <c r="F9" s="39"/>
      <c r="G9" s="39"/>
      <c r="H9" s="39"/>
    </row>
    <row r="10" spans="1:8" ht="52.5" customHeight="1">
      <c r="A10" s="39" t="s">
        <v>180</v>
      </c>
      <c r="B10" s="39"/>
      <c r="C10" s="39"/>
      <c r="D10" s="36">
        <v>0.68411</v>
      </c>
      <c r="E10" s="39"/>
      <c r="F10" s="39"/>
      <c r="G10" s="39"/>
      <c r="H10" s="39"/>
    </row>
    <row r="11" spans="1:8" ht="56.25" customHeight="1">
      <c r="A11" s="39" t="s">
        <v>181</v>
      </c>
      <c r="B11" s="39"/>
      <c r="C11" s="39"/>
      <c r="D11" s="36">
        <v>0.8975</v>
      </c>
      <c r="E11" s="39"/>
      <c r="F11" s="39"/>
      <c r="G11" s="39"/>
      <c r="H11" s="39"/>
    </row>
    <row r="12" spans="1:8" ht="11.25">
      <c r="A12" s="37"/>
      <c r="B12" s="37"/>
      <c r="C12" s="37"/>
      <c r="D12" s="37"/>
      <c r="E12" s="37"/>
      <c r="F12" s="37"/>
      <c r="G12" s="37"/>
      <c r="H12" s="37"/>
    </row>
    <row r="13" spans="1:8" ht="24.75" customHeight="1">
      <c r="A13" s="194" t="s">
        <v>206</v>
      </c>
      <c r="B13" s="195"/>
      <c r="C13" s="195"/>
      <c r="D13" s="195"/>
      <c r="E13" s="195"/>
      <c r="F13" s="195"/>
      <c r="G13" s="195"/>
      <c r="H13" s="195"/>
    </row>
    <row r="14" spans="1:8" ht="15" customHeight="1">
      <c r="A14" s="194" t="s">
        <v>68</v>
      </c>
      <c r="B14" s="195"/>
      <c r="C14" s="195"/>
      <c r="D14" s="195"/>
      <c r="E14" s="195"/>
      <c r="F14" s="195"/>
      <c r="G14" s="195"/>
      <c r="H14" s="195"/>
    </row>
    <row r="15" spans="1:8" ht="17.25" customHeight="1">
      <c r="A15" s="194" t="s">
        <v>69</v>
      </c>
      <c r="B15" s="195"/>
      <c r="C15" s="195"/>
      <c r="D15" s="195"/>
      <c r="E15" s="195"/>
      <c r="F15" s="195"/>
      <c r="G15" s="195"/>
      <c r="H15" s="195"/>
    </row>
    <row r="16" spans="1:8" ht="11.25">
      <c r="A16" s="40"/>
      <c r="B16" s="40"/>
      <c r="C16" s="40"/>
      <c r="D16" s="40"/>
      <c r="E16" s="40"/>
      <c r="F16" s="40"/>
      <c r="G16" s="40"/>
      <c r="H16" s="40"/>
    </row>
    <row r="17" spans="1:8" ht="11.25">
      <c r="A17" s="37"/>
      <c r="B17" s="37"/>
      <c r="C17" s="37"/>
      <c r="D17" s="37"/>
      <c r="E17" s="37"/>
      <c r="F17" s="37"/>
      <c r="G17" s="37"/>
      <c r="H17" s="37"/>
    </row>
    <row r="18" spans="1:8" s="21" customFormat="1" ht="17.25" customHeight="1">
      <c r="A18" s="196" t="s">
        <v>225</v>
      </c>
      <c r="B18" s="197"/>
      <c r="C18" s="196" t="s">
        <v>226</v>
      </c>
      <c r="D18" s="197"/>
      <c r="E18" s="197"/>
      <c r="F18" s="189" t="s">
        <v>22</v>
      </c>
      <c r="G18" s="189"/>
      <c r="H18" s="189"/>
    </row>
    <row r="19" spans="1:8" s="35" customFormat="1" ht="12" customHeight="1">
      <c r="A19" s="191" t="s">
        <v>1</v>
      </c>
      <c r="B19" s="191"/>
      <c r="C19" s="191" t="s">
        <v>2</v>
      </c>
      <c r="D19" s="191"/>
      <c r="E19" s="191"/>
      <c r="F19" s="191" t="s">
        <v>3</v>
      </c>
      <c r="G19" s="191"/>
      <c r="H19" s="191"/>
    </row>
    <row r="20" spans="1:8" ht="11.25">
      <c r="A20" s="37"/>
      <c r="B20" s="37"/>
      <c r="C20" s="37"/>
      <c r="D20" s="37"/>
      <c r="E20" s="37"/>
      <c r="F20" s="37"/>
      <c r="G20" s="37"/>
      <c r="H20" s="37"/>
    </row>
  </sheetData>
  <sheetProtection password="C6BA" sheet="1"/>
  <mergeCells count="16">
    <mergeCell ref="A4:H4"/>
    <mergeCell ref="A5:H5"/>
    <mergeCell ref="D7:H7"/>
    <mergeCell ref="A7:A8"/>
    <mergeCell ref="B7:B8"/>
    <mergeCell ref="C7:C8"/>
    <mergeCell ref="A19:B19"/>
    <mergeCell ref="C19:E19"/>
    <mergeCell ref="F19:H19"/>
    <mergeCell ref="A3:H3"/>
    <mergeCell ref="A15:H15"/>
    <mergeCell ref="A13:H13"/>
    <mergeCell ref="A14:H14"/>
    <mergeCell ref="A18:B18"/>
    <mergeCell ref="C18:E18"/>
    <mergeCell ref="F18:H18"/>
  </mergeCells>
  <printOptions horizontalCentered="1"/>
  <pageMargins left="0.58" right="0.16" top="0.24" bottom="0.26" header="0.17" footer="0.1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1" customWidth="1"/>
    <col min="2" max="2" width="13.66015625" style="1" customWidth="1"/>
    <col min="3" max="3" width="11.33203125" style="1" customWidth="1"/>
    <col min="4" max="4" width="12.33203125" style="1" customWidth="1"/>
    <col min="5" max="5" width="11.33203125" style="1" customWidth="1"/>
    <col min="6" max="6" width="12.66015625" style="1" customWidth="1"/>
    <col min="7" max="16384" width="9.33203125" style="1" customWidth="1"/>
  </cols>
  <sheetData>
    <row r="2" spans="1:6" ht="44.25" customHeight="1">
      <c r="A2" s="206" t="s">
        <v>29</v>
      </c>
      <c r="B2" s="206"/>
      <c r="C2" s="206"/>
      <c r="D2" s="206"/>
      <c r="E2" s="206"/>
      <c r="F2" s="206"/>
    </row>
    <row r="4" spans="1:6" ht="11.25">
      <c r="A4" s="208" t="s">
        <v>30</v>
      </c>
      <c r="B4" s="208"/>
      <c r="C4" s="208"/>
      <c r="D4" s="208"/>
      <c r="E4" s="208"/>
      <c r="F4" s="208"/>
    </row>
    <row r="5" spans="1:6" ht="11.25">
      <c r="A5" s="207" t="s">
        <v>5</v>
      </c>
      <c r="B5" s="207"/>
      <c r="C5" s="207"/>
      <c r="D5" s="207"/>
      <c r="E5" s="207"/>
      <c r="F5" s="207"/>
    </row>
    <row r="6" spans="5:6" ht="11.25">
      <c r="E6" s="6" t="s">
        <v>32</v>
      </c>
      <c r="F6" s="5">
        <v>0.015</v>
      </c>
    </row>
    <row r="7" spans="1:6" s="2" customFormat="1" ht="21.75" customHeight="1">
      <c r="A7" s="7" t="s">
        <v>23</v>
      </c>
      <c r="B7" s="209" t="s">
        <v>16</v>
      </c>
      <c r="C7" s="210"/>
      <c r="D7" s="210"/>
      <c r="E7" s="210"/>
      <c r="F7" s="211"/>
    </row>
    <row r="8" spans="1:6" s="2" customFormat="1" ht="38.25" customHeight="1">
      <c r="A8" s="8" t="s">
        <v>24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</row>
    <row r="9" spans="1:6" ht="11.25">
      <c r="A9" s="9" t="s">
        <v>33</v>
      </c>
      <c r="B9" s="13" t="e">
        <f>#REF!</f>
        <v>#REF!</v>
      </c>
      <c r="C9" s="12"/>
      <c r="D9" s="12"/>
      <c r="E9" s="12"/>
      <c r="F9" s="12"/>
    </row>
    <row r="10" spans="1:6" ht="11.25">
      <c r="A10" s="9" t="s">
        <v>34</v>
      </c>
      <c r="B10" s="13" t="e">
        <f>#REF!</f>
        <v>#REF!</v>
      </c>
      <c r="C10" s="13" t="e">
        <f>B10*(1-$F$6)</f>
        <v>#REF!</v>
      </c>
      <c r="D10" s="13" t="e">
        <f>C10*(1-$F$6)</f>
        <v>#REF!</v>
      </c>
      <c r="E10" s="12" t="s">
        <v>4</v>
      </c>
      <c r="F10" s="12" t="s">
        <v>4</v>
      </c>
    </row>
    <row r="11" spans="1:6" ht="11.25">
      <c r="A11" s="9" t="s">
        <v>35</v>
      </c>
      <c r="B11" s="13" t="e">
        <f>#REF!</f>
        <v>#REF!</v>
      </c>
      <c r="C11" s="13" t="e">
        <f>B11*(1-$F$6)</f>
        <v>#REF!</v>
      </c>
      <c r="D11" s="13" t="e">
        <f>C11*(1-$F$6)</f>
        <v>#REF!</v>
      </c>
      <c r="E11" s="12" t="s">
        <v>4</v>
      </c>
      <c r="F11" s="12" t="s">
        <v>4</v>
      </c>
    </row>
    <row r="12" spans="1:6" ht="11.25">
      <c r="A12" s="9" t="s">
        <v>36</v>
      </c>
      <c r="B12" s="13" t="e">
        <f>#REF!</f>
        <v>#REF!</v>
      </c>
      <c r="C12" s="13" t="e">
        <f>B12</f>
        <v>#REF!</v>
      </c>
      <c r="D12" s="13" t="e">
        <f>C12</f>
        <v>#REF!</v>
      </c>
      <c r="E12" s="12" t="s">
        <v>4</v>
      </c>
      <c r="F12" s="12" t="s">
        <v>4</v>
      </c>
    </row>
    <row r="13" spans="1:6" ht="11.25">
      <c r="A13" s="9" t="s">
        <v>37</v>
      </c>
      <c r="B13" s="13" t="e">
        <f>#REF!</f>
        <v>#REF!</v>
      </c>
      <c r="C13" s="13" t="e">
        <f>B13*(1-$F$6)</f>
        <v>#REF!</v>
      </c>
      <c r="D13" s="13" t="e">
        <f>C13*(1-$F$6)</f>
        <v>#REF!</v>
      </c>
      <c r="E13" s="12" t="s">
        <v>4</v>
      </c>
      <c r="F13" s="12" t="s">
        <v>4</v>
      </c>
    </row>
    <row r="14" spans="1:6" ht="11.25">
      <c r="A14" s="9" t="s">
        <v>38</v>
      </c>
      <c r="B14" s="13" t="e">
        <f>#REF!</f>
        <v>#REF!</v>
      </c>
      <c r="C14" s="13" t="e">
        <f>B14*(1-$F$6)</f>
        <v>#REF!</v>
      </c>
      <c r="D14" s="13" t="e">
        <f>C14*(1-$F$6)</f>
        <v>#REF!</v>
      </c>
      <c r="E14" s="12" t="s">
        <v>4</v>
      </c>
      <c r="F14" s="12" t="s">
        <v>4</v>
      </c>
    </row>
    <row r="15" spans="1:6" ht="11.25">
      <c r="A15" s="9" t="s">
        <v>39</v>
      </c>
      <c r="B15" s="14" t="e">
        <f>#REF!</f>
        <v>#REF!</v>
      </c>
      <c r="C15" s="14" t="e">
        <f aca="true" t="shared" si="0" ref="C15:D19">B15</f>
        <v>#REF!</v>
      </c>
      <c r="D15" s="14" t="e">
        <f t="shared" si="0"/>
        <v>#REF!</v>
      </c>
      <c r="E15" s="12" t="s">
        <v>4</v>
      </c>
      <c r="F15" s="12" t="s">
        <v>4</v>
      </c>
    </row>
    <row r="16" spans="1:6" ht="11.25">
      <c r="A16" s="10" t="s">
        <v>40</v>
      </c>
      <c r="B16" s="14" t="e">
        <f>#REF!</f>
        <v>#REF!</v>
      </c>
      <c r="C16" s="14" t="e">
        <f t="shared" si="0"/>
        <v>#REF!</v>
      </c>
      <c r="D16" s="14" t="e">
        <f t="shared" si="0"/>
        <v>#REF!</v>
      </c>
      <c r="E16" s="12" t="s">
        <v>4</v>
      </c>
      <c r="F16" s="12" t="s">
        <v>4</v>
      </c>
    </row>
    <row r="17" spans="1:6" ht="11.25">
      <c r="A17" s="11" t="s">
        <v>41</v>
      </c>
      <c r="B17" s="14" t="e">
        <f>#REF!</f>
        <v>#REF!</v>
      </c>
      <c r="C17" s="14" t="e">
        <f t="shared" si="0"/>
        <v>#REF!</v>
      </c>
      <c r="D17" s="14" t="e">
        <f t="shared" si="0"/>
        <v>#REF!</v>
      </c>
      <c r="E17" s="12" t="s">
        <v>4</v>
      </c>
      <c r="F17" s="12" t="s">
        <v>4</v>
      </c>
    </row>
    <row r="18" spans="1:6" ht="11.25">
      <c r="A18" s="11" t="s">
        <v>42</v>
      </c>
      <c r="B18" s="14" t="e">
        <f>#REF!</f>
        <v>#REF!</v>
      </c>
      <c r="C18" s="14" t="e">
        <f t="shared" si="0"/>
        <v>#REF!</v>
      </c>
      <c r="D18" s="14" t="e">
        <f t="shared" si="0"/>
        <v>#REF!</v>
      </c>
      <c r="E18" s="12" t="s">
        <v>4</v>
      </c>
      <c r="F18" s="12" t="s">
        <v>4</v>
      </c>
    </row>
    <row r="19" spans="1:6" ht="11.25">
      <c r="A19" s="11" t="s">
        <v>43</v>
      </c>
      <c r="B19" s="14" t="e">
        <f>#REF!</f>
        <v>#REF!</v>
      </c>
      <c r="C19" s="14" t="e">
        <f t="shared" si="0"/>
        <v>#REF!</v>
      </c>
      <c r="D19" s="14" t="e">
        <f t="shared" si="0"/>
        <v>#REF!</v>
      </c>
      <c r="E19" s="12" t="s">
        <v>4</v>
      </c>
      <c r="F19" s="12" t="s">
        <v>4</v>
      </c>
    </row>
    <row r="20" spans="1:6" ht="11.25">
      <c r="A20" s="11" t="s">
        <v>44</v>
      </c>
      <c r="B20" s="13" t="e">
        <f>#REF!</f>
        <v>#REF!</v>
      </c>
      <c r="C20" s="13" t="e">
        <f aca="true" t="shared" si="1" ref="C20:D22">B20*(1-$F$6)</f>
        <v>#REF!</v>
      </c>
      <c r="D20" s="13" t="e">
        <f t="shared" si="1"/>
        <v>#REF!</v>
      </c>
      <c r="E20" s="12" t="s">
        <v>4</v>
      </c>
      <c r="F20" s="12" t="s">
        <v>4</v>
      </c>
    </row>
    <row r="21" spans="1:6" ht="11.25">
      <c r="A21" s="11" t="s">
        <v>45</v>
      </c>
      <c r="B21" s="13" t="e">
        <f>#REF!</f>
        <v>#REF!</v>
      </c>
      <c r="C21" s="13" t="e">
        <f t="shared" si="1"/>
        <v>#REF!</v>
      </c>
      <c r="D21" s="13" t="e">
        <f t="shared" si="1"/>
        <v>#REF!</v>
      </c>
      <c r="E21" s="12" t="s">
        <v>4</v>
      </c>
      <c r="F21" s="12" t="s">
        <v>4</v>
      </c>
    </row>
    <row r="22" spans="1:6" ht="11.25">
      <c r="A22" s="11" t="s">
        <v>46</v>
      </c>
      <c r="B22" s="13" t="e">
        <f>#REF!</f>
        <v>#REF!</v>
      </c>
      <c r="C22" s="13" t="e">
        <f t="shared" si="1"/>
        <v>#REF!</v>
      </c>
      <c r="D22" s="13" t="e">
        <f t="shared" si="1"/>
        <v>#REF!</v>
      </c>
      <c r="E22" s="12" t="s">
        <v>4</v>
      </c>
      <c r="F22" s="12" t="s">
        <v>4</v>
      </c>
    </row>
    <row r="23" spans="1:6" ht="11.25">
      <c r="A23" s="11" t="s">
        <v>47</v>
      </c>
      <c r="B23" s="16" t="e">
        <f>#REF!</f>
        <v>#REF!</v>
      </c>
      <c r="C23" s="13"/>
      <c r="D23" s="13"/>
      <c r="E23" s="12"/>
      <c r="F23" s="12"/>
    </row>
    <row r="24" spans="1:6" ht="11.25">
      <c r="A24" s="11" t="s">
        <v>34</v>
      </c>
      <c r="B24" s="13" t="e">
        <f>#REF!</f>
        <v>#REF!</v>
      </c>
      <c r="C24" s="13" t="e">
        <f>B24*(1-$F$6)</f>
        <v>#REF!</v>
      </c>
      <c r="D24" s="13" t="e">
        <f aca="true" t="shared" si="2" ref="D24:D48">C24*(1-$F$6)</f>
        <v>#REF!</v>
      </c>
      <c r="E24" s="12" t="s">
        <v>4</v>
      </c>
      <c r="F24" s="12" t="s">
        <v>4</v>
      </c>
    </row>
    <row r="25" spans="1:6" ht="11.25">
      <c r="A25" s="9" t="s">
        <v>35</v>
      </c>
      <c r="B25" s="13" t="e">
        <f>#REF!</f>
        <v>#REF!</v>
      </c>
      <c r="C25" s="13" t="e">
        <f>B25*(1-$F$6)</f>
        <v>#REF!</v>
      </c>
      <c r="D25" s="13" t="e">
        <f t="shared" si="2"/>
        <v>#REF!</v>
      </c>
      <c r="E25" s="12" t="s">
        <v>4</v>
      </c>
      <c r="F25" s="12" t="s">
        <v>4</v>
      </c>
    </row>
    <row r="26" spans="1:6" ht="11.25">
      <c r="A26" s="9" t="s">
        <v>36</v>
      </c>
      <c r="B26" s="13" t="e">
        <f>#REF!</f>
        <v>#REF!</v>
      </c>
      <c r="C26" s="13" t="e">
        <f>B26*(1-$F$6)</f>
        <v>#REF!</v>
      </c>
      <c r="D26" s="13" t="e">
        <f t="shared" si="2"/>
        <v>#REF!</v>
      </c>
      <c r="E26" s="12" t="s">
        <v>4</v>
      </c>
      <c r="F26" s="12" t="s">
        <v>4</v>
      </c>
    </row>
    <row r="27" spans="1:6" ht="11.25">
      <c r="A27" s="11" t="s">
        <v>48</v>
      </c>
      <c r="B27" s="13" t="e">
        <f>#REF!</f>
        <v>#REF!</v>
      </c>
      <c r="C27" s="13" t="e">
        <f>B27*(1-$F$6)</f>
        <v>#REF!</v>
      </c>
      <c r="D27" s="13" t="e">
        <f t="shared" si="2"/>
        <v>#REF!</v>
      </c>
      <c r="E27" s="12" t="s">
        <v>4</v>
      </c>
      <c r="F27" s="12" t="s">
        <v>4</v>
      </c>
    </row>
    <row r="28" spans="1:6" ht="11.25">
      <c r="A28" s="11" t="s">
        <v>39</v>
      </c>
      <c r="B28" s="13" t="e">
        <f>#REF!</f>
        <v>#REF!</v>
      </c>
      <c r="C28" s="13" t="e">
        <f>B28*(1-$F$6)</f>
        <v>#REF!</v>
      </c>
      <c r="D28" s="13" t="e">
        <f t="shared" si="2"/>
        <v>#REF!</v>
      </c>
      <c r="E28" s="12" t="s">
        <v>4</v>
      </c>
      <c r="F28" s="12" t="s">
        <v>4</v>
      </c>
    </row>
    <row r="29" spans="1:6" ht="11.25">
      <c r="A29" s="11" t="s">
        <v>49</v>
      </c>
      <c r="B29" s="15" t="e">
        <f>#REF!</f>
        <v>#REF!</v>
      </c>
      <c r="C29" s="15" t="e">
        <f>B29</f>
        <v>#REF!</v>
      </c>
      <c r="D29" s="15" t="e">
        <f>C29</f>
        <v>#REF!</v>
      </c>
      <c r="E29" s="12" t="s">
        <v>4</v>
      </c>
      <c r="F29" s="12" t="s">
        <v>4</v>
      </c>
    </row>
    <row r="30" spans="1:6" ht="11.25">
      <c r="A30" s="11" t="s">
        <v>50</v>
      </c>
      <c r="B30" s="13" t="e">
        <f>#REF!</f>
        <v>#REF!</v>
      </c>
      <c r="C30" s="13" t="e">
        <f>B30*(1-$F$6)</f>
        <v>#REF!</v>
      </c>
      <c r="D30" s="13" t="e">
        <f t="shared" si="2"/>
        <v>#REF!</v>
      </c>
      <c r="E30" s="12" t="s">
        <v>4</v>
      </c>
      <c r="F30" s="12" t="s">
        <v>4</v>
      </c>
    </row>
    <row r="31" spans="1:6" ht="11.25">
      <c r="A31" s="11" t="s">
        <v>51</v>
      </c>
      <c r="B31" s="13" t="e">
        <f>#REF!</f>
        <v>#REF!</v>
      </c>
      <c r="C31" s="13" t="e">
        <f>B31*(1-$F$6)</f>
        <v>#REF!</v>
      </c>
      <c r="D31" s="13" t="e">
        <f t="shared" si="2"/>
        <v>#REF!</v>
      </c>
      <c r="E31" s="12" t="s">
        <v>4</v>
      </c>
      <c r="F31" s="12" t="s">
        <v>4</v>
      </c>
    </row>
    <row r="32" spans="1:6" ht="11.25">
      <c r="A32" s="11" t="s">
        <v>52</v>
      </c>
      <c r="B32" s="13" t="e">
        <f>#REF!</f>
        <v>#REF!</v>
      </c>
      <c r="C32" s="13"/>
      <c r="D32" s="13"/>
      <c r="E32" s="12"/>
      <c r="F32" s="12"/>
    </row>
    <row r="33" spans="1:6" ht="11.25">
      <c r="A33" s="11" t="s">
        <v>53</v>
      </c>
      <c r="B33" s="15" t="e">
        <f>#REF!</f>
        <v>#REF!</v>
      </c>
      <c r="C33" s="15" t="e">
        <f>B33</f>
        <v>#REF!</v>
      </c>
      <c r="D33" s="15" t="e">
        <f>C33</f>
        <v>#REF!</v>
      </c>
      <c r="E33" s="12" t="s">
        <v>4</v>
      </c>
      <c r="F33" s="12" t="s">
        <v>4</v>
      </c>
    </row>
    <row r="34" spans="1:6" ht="11.25">
      <c r="A34" s="11" t="s">
        <v>34</v>
      </c>
      <c r="B34" s="14"/>
      <c r="C34" s="13"/>
      <c r="D34" s="13"/>
      <c r="E34" s="12" t="s">
        <v>4</v>
      </c>
      <c r="F34" s="12" t="s">
        <v>4</v>
      </c>
    </row>
    <row r="35" spans="1:6" ht="11.25">
      <c r="A35" s="11" t="s">
        <v>54</v>
      </c>
      <c r="B35" s="14"/>
      <c r="C35" s="13"/>
      <c r="D35" s="13"/>
      <c r="E35" s="12" t="s">
        <v>4</v>
      </c>
      <c r="F35" s="12" t="s">
        <v>4</v>
      </c>
    </row>
    <row r="36" spans="1:6" ht="11.25">
      <c r="A36" s="11" t="s">
        <v>39</v>
      </c>
      <c r="B36" s="13" t="e">
        <f>#REF!</f>
        <v>#REF!</v>
      </c>
      <c r="C36" s="13" t="e">
        <f aca="true" t="shared" si="3" ref="C36:C48">B36*(1-$F$6)</f>
        <v>#REF!</v>
      </c>
      <c r="D36" s="13" t="e">
        <f t="shared" si="2"/>
        <v>#REF!</v>
      </c>
      <c r="E36" s="12" t="s">
        <v>4</v>
      </c>
      <c r="F36" s="12" t="s">
        <v>4</v>
      </c>
    </row>
    <row r="37" spans="1:6" ht="11.25">
      <c r="A37" s="11" t="s">
        <v>40</v>
      </c>
      <c r="B37" s="13" t="e">
        <f>#REF!</f>
        <v>#REF!</v>
      </c>
      <c r="C37" s="13" t="e">
        <f t="shared" si="3"/>
        <v>#REF!</v>
      </c>
      <c r="D37" s="13" t="e">
        <f t="shared" si="2"/>
        <v>#REF!</v>
      </c>
      <c r="E37" s="12" t="s">
        <v>4</v>
      </c>
      <c r="F37" s="12" t="s">
        <v>4</v>
      </c>
    </row>
    <row r="38" spans="1:6" ht="11.25">
      <c r="A38" s="11" t="s">
        <v>41</v>
      </c>
      <c r="B38" s="15" t="e">
        <f>#REF!</f>
        <v>#REF!</v>
      </c>
      <c r="C38" s="13" t="e">
        <f t="shared" si="3"/>
        <v>#REF!</v>
      </c>
      <c r="D38" s="13" t="e">
        <f t="shared" si="2"/>
        <v>#REF!</v>
      </c>
      <c r="E38" s="12" t="s">
        <v>4</v>
      </c>
      <c r="F38" s="12" t="s">
        <v>4</v>
      </c>
    </row>
    <row r="39" spans="1:6" ht="11.25">
      <c r="A39" s="11" t="s">
        <v>55</v>
      </c>
      <c r="B39" s="15" t="e">
        <f>#REF!</f>
        <v>#REF!</v>
      </c>
      <c r="C39" s="13" t="e">
        <f t="shared" si="3"/>
        <v>#REF!</v>
      </c>
      <c r="D39" s="13" t="e">
        <f t="shared" si="2"/>
        <v>#REF!</v>
      </c>
      <c r="E39" s="12" t="s">
        <v>4</v>
      </c>
      <c r="F39" s="12" t="s">
        <v>4</v>
      </c>
    </row>
    <row r="40" spans="1:6" ht="11.25">
      <c r="A40" s="11" t="s">
        <v>56</v>
      </c>
      <c r="B40" s="13" t="e">
        <f>#REF!</f>
        <v>#REF!</v>
      </c>
      <c r="C40" s="13" t="e">
        <f t="shared" si="3"/>
        <v>#REF!</v>
      </c>
      <c r="D40" s="13" t="e">
        <f t="shared" si="2"/>
        <v>#REF!</v>
      </c>
      <c r="E40" s="12" t="s">
        <v>4</v>
      </c>
      <c r="F40" s="12" t="s">
        <v>4</v>
      </c>
    </row>
    <row r="41" spans="1:6" ht="11.25">
      <c r="A41" s="11" t="s">
        <v>57</v>
      </c>
      <c r="B41" s="13" t="e">
        <f>#REF!</f>
        <v>#REF!</v>
      </c>
      <c r="C41" s="13" t="e">
        <f t="shared" si="3"/>
        <v>#REF!</v>
      </c>
      <c r="D41" s="13" t="e">
        <f t="shared" si="2"/>
        <v>#REF!</v>
      </c>
      <c r="E41" s="12" t="s">
        <v>4</v>
      </c>
      <c r="F41" s="12" t="s">
        <v>4</v>
      </c>
    </row>
    <row r="42" spans="1:6" ht="11.25">
      <c r="A42" s="11" t="s">
        <v>49</v>
      </c>
      <c r="B42" s="13" t="e">
        <f>#REF!</f>
        <v>#REF!</v>
      </c>
      <c r="C42" s="13" t="e">
        <f t="shared" si="3"/>
        <v>#REF!</v>
      </c>
      <c r="D42" s="13" t="e">
        <f t="shared" si="2"/>
        <v>#REF!</v>
      </c>
      <c r="E42" s="12" t="s">
        <v>4</v>
      </c>
      <c r="F42" s="12" t="s">
        <v>4</v>
      </c>
    </row>
    <row r="43" spans="1:6" ht="11.25">
      <c r="A43" s="11" t="s">
        <v>58</v>
      </c>
      <c r="B43" s="13" t="e">
        <f>#REF!</f>
        <v>#REF!</v>
      </c>
      <c r="C43" s="13" t="e">
        <f t="shared" si="3"/>
        <v>#REF!</v>
      </c>
      <c r="D43" s="13" t="e">
        <f t="shared" si="2"/>
        <v>#REF!</v>
      </c>
      <c r="E43" s="12" t="s">
        <v>4</v>
      </c>
      <c r="F43" s="12" t="s">
        <v>4</v>
      </c>
    </row>
    <row r="44" spans="1:6" ht="11.25">
      <c r="A44" s="11" t="s">
        <v>59</v>
      </c>
      <c r="B44" s="13" t="e">
        <f>#REF!</f>
        <v>#REF!</v>
      </c>
      <c r="C44" s="13" t="e">
        <f t="shared" si="3"/>
        <v>#REF!</v>
      </c>
      <c r="D44" s="13" t="e">
        <f t="shared" si="2"/>
        <v>#REF!</v>
      </c>
      <c r="E44" s="12" t="s">
        <v>4</v>
      </c>
      <c r="F44" s="12" t="s">
        <v>4</v>
      </c>
    </row>
    <row r="45" spans="1:6" ht="11.25">
      <c r="A45" s="11" t="s">
        <v>60</v>
      </c>
      <c r="B45" s="13" t="e">
        <f>#REF!</f>
        <v>#REF!</v>
      </c>
      <c r="C45" s="13" t="e">
        <f t="shared" si="3"/>
        <v>#REF!</v>
      </c>
      <c r="D45" s="13" t="e">
        <f t="shared" si="2"/>
        <v>#REF!</v>
      </c>
      <c r="E45" s="12" t="s">
        <v>4</v>
      </c>
      <c r="F45" s="12" t="s">
        <v>4</v>
      </c>
    </row>
    <row r="46" spans="1:6" ht="11.25">
      <c r="A46" s="11" t="s">
        <v>51</v>
      </c>
      <c r="B46" s="13" t="e">
        <f>#REF!</f>
        <v>#REF!</v>
      </c>
      <c r="C46" s="13" t="e">
        <f t="shared" si="3"/>
        <v>#REF!</v>
      </c>
      <c r="D46" s="13" t="e">
        <f t="shared" si="2"/>
        <v>#REF!</v>
      </c>
      <c r="E46" s="12" t="s">
        <v>4</v>
      </c>
      <c r="F46" s="12" t="s">
        <v>4</v>
      </c>
    </row>
    <row r="47" spans="1:6" ht="11.25">
      <c r="A47" s="11" t="s">
        <v>44</v>
      </c>
      <c r="B47" s="13" t="e">
        <f>#REF!</f>
        <v>#REF!</v>
      </c>
      <c r="C47" s="13" t="e">
        <f t="shared" si="3"/>
        <v>#REF!</v>
      </c>
      <c r="D47" s="13" t="e">
        <f t="shared" si="2"/>
        <v>#REF!</v>
      </c>
      <c r="E47" s="12" t="s">
        <v>4</v>
      </c>
      <c r="F47" s="12" t="s">
        <v>4</v>
      </c>
    </row>
    <row r="48" spans="1:6" ht="11.25">
      <c r="A48" s="11" t="s">
        <v>61</v>
      </c>
      <c r="B48" s="13" t="e">
        <f>#REF!</f>
        <v>#REF!</v>
      </c>
      <c r="C48" s="13" t="e">
        <f t="shared" si="3"/>
        <v>#REF!</v>
      </c>
      <c r="D48" s="13" t="e">
        <f t="shared" si="2"/>
        <v>#REF!</v>
      </c>
      <c r="E48" s="12" t="s">
        <v>4</v>
      </c>
      <c r="F48" s="12" t="s">
        <v>4</v>
      </c>
    </row>
    <row r="49" spans="1:6" ht="45">
      <c r="A49" s="11" t="s">
        <v>31</v>
      </c>
      <c r="B49" s="14">
        <v>0.8975</v>
      </c>
      <c r="C49" s="14">
        <v>0.8975</v>
      </c>
      <c r="D49" s="14">
        <v>0.8975</v>
      </c>
      <c r="E49" s="12" t="s">
        <v>4</v>
      </c>
      <c r="F49" s="12" t="s">
        <v>4</v>
      </c>
    </row>
    <row r="50" spans="1:6" ht="63" customHeight="1">
      <c r="A50" s="203" t="s">
        <v>25</v>
      </c>
      <c r="B50" s="204"/>
      <c r="C50" s="204"/>
      <c r="D50" s="204"/>
      <c r="E50" s="204"/>
      <c r="F50" s="205"/>
    </row>
    <row r="52" s="4" customFormat="1" ht="11.25"/>
    <row r="53" spans="1:6" ht="11.25">
      <c r="A53" s="2" t="s">
        <v>26</v>
      </c>
      <c r="B53" s="206" t="s">
        <v>27</v>
      </c>
      <c r="C53" s="206"/>
      <c r="D53" s="206" t="s">
        <v>28</v>
      </c>
      <c r="E53" s="206"/>
      <c r="F53" s="206"/>
    </row>
    <row r="54" spans="1:6" ht="11.25">
      <c r="A54" s="3" t="s">
        <v>1</v>
      </c>
      <c r="B54" s="207" t="s">
        <v>2</v>
      </c>
      <c r="C54" s="207"/>
      <c r="D54" s="207" t="s">
        <v>3</v>
      </c>
      <c r="E54" s="207"/>
      <c r="F54" s="207"/>
    </row>
  </sheetData>
  <sheetProtection password="C6BA" sheet="1" objects="1" scenarios="1"/>
  <mergeCells count="9">
    <mergeCell ref="A50:F50"/>
    <mergeCell ref="B53:C53"/>
    <mergeCell ref="B54:C54"/>
    <mergeCell ref="D53:F53"/>
    <mergeCell ref="D54:F54"/>
    <mergeCell ref="A2:F2"/>
    <mergeCell ref="A4:F4"/>
    <mergeCell ref="A5:F5"/>
    <mergeCell ref="B7:F7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A7">
      <selection activeCell="F16" sqref="F16"/>
    </sheetView>
  </sheetViews>
  <sheetFormatPr defaultColWidth="9.33203125" defaultRowHeight="11.25"/>
  <cols>
    <col min="1" max="1" width="7.16015625" style="18" customWidth="1"/>
    <col min="2" max="2" width="84.16015625" style="18" customWidth="1"/>
    <col min="3" max="3" width="21.66015625" style="18" customWidth="1"/>
    <col min="4" max="16384" width="9.33203125" style="18" customWidth="1"/>
  </cols>
  <sheetData>
    <row r="1" spans="1:3" ht="11.25">
      <c r="A1" s="23"/>
      <c r="B1" s="23"/>
      <c r="C1" s="23"/>
    </row>
    <row r="2" spans="1:3" ht="33" customHeight="1">
      <c r="A2" s="185" t="s">
        <v>213</v>
      </c>
      <c r="B2" s="186"/>
      <c r="C2" s="186"/>
    </row>
    <row r="3" spans="1:3" ht="11.25">
      <c r="A3" s="23"/>
      <c r="B3" s="23"/>
      <c r="C3" s="23"/>
    </row>
    <row r="4" spans="1:3" ht="30.75" customHeight="1">
      <c r="A4" s="24" t="s">
        <v>6</v>
      </c>
      <c r="B4" s="24" t="s">
        <v>7</v>
      </c>
      <c r="C4" s="24" t="s">
        <v>9</v>
      </c>
    </row>
    <row r="5" spans="1:3" s="26" customFormat="1" ht="9.75">
      <c r="A5" s="25">
        <v>1</v>
      </c>
      <c r="B5" s="25">
        <v>2</v>
      </c>
      <c r="C5" s="25">
        <v>3</v>
      </c>
    </row>
    <row r="6" spans="1:3" ht="49.5" customHeight="1">
      <c r="A6" s="24">
        <v>1</v>
      </c>
      <c r="B6" s="27" t="s">
        <v>64</v>
      </c>
      <c r="C6" s="22">
        <v>0</v>
      </c>
    </row>
    <row r="7" spans="1:3" ht="60" customHeight="1">
      <c r="A7" s="24">
        <v>2</v>
      </c>
      <c r="B7" s="27" t="s">
        <v>65</v>
      </c>
      <c r="C7" s="22">
        <v>0</v>
      </c>
    </row>
    <row r="8" spans="1:3" ht="15" customHeight="1">
      <c r="A8" s="24"/>
      <c r="B8" s="29" t="s">
        <v>62</v>
      </c>
      <c r="C8" s="28">
        <f>MAX(1,C6-C7)</f>
        <v>1</v>
      </c>
    </row>
    <row r="9" spans="1:3" ht="15.75" customHeight="1">
      <c r="A9" s="24"/>
      <c r="B9" s="30" t="s">
        <v>8</v>
      </c>
      <c r="C9" s="31">
        <f>IF(C6&lt;0.999999999999999,1,C6/C8)</f>
        <v>1</v>
      </c>
    </row>
    <row r="10" spans="1:3" ht="11.25">
      <c r="A10" s="23"/>
      <c r="B10" s="23"/>
      <c r="C10" s="23"/>
    </row>
    <row r="11" spans="1:3" ht="11.25">
      <c r="A11" s="23"/>
      <c r="B11" s="23"/>
      <c r="C11" s="23"/>
    </row>
    <row r="12" spans="1:3" ht="33.75" customHeight="1">
      <c r="A12" s="185" t="s">
        <v>214</v>
      </c>
      <c r="B12" s="186"/>
      <c r="C12" s="186"/>
    </row>
    <row r="13" spans="1:3" ht="11.25">
      <c r="A13" s="23"/>
      <c r="B13" s="23"/>
      <c r="C13" s="23"/>
    </row>
    <row r="14" spans="1:3" s="19" customFormat="1" ht="33" customHeight="1">
      <c r="A14" s="24" t="s">
        <v>6</v>
      </c>
      <c r="B14" s="24" t="s">
        <v>7</v>
      </c>
      <c r="C14" s="24" t="s">
        <v>9</v>
      </c>
    </row>
    <row r="15" spans="1:3" s="26" customFormat="1" ht="9.75">
      <c r="A15" s="25">
        <v>1</v>
      </c>
      <c r="B15" s="25">
        <v>2</v>
      </c>
      <c r="C15" s="25">
        <v>3</v>
      </c>
    </row>
    <row r="16" spans="1:3" ht="46.5" customHeight="1">
      <c r="A16" s="24">
        <v>1</v>
      </c>
      <c r="B16" s="27" t="s">
        <v>66</v>
      </c>
      <c r="C16" s="22">
        <v>1</v>
      </c>
    </row>
    <row r="17" spans="1:3" ht="55.5" customHeight="1">
      <c r="A17" s="24">
        <v>2</v>
      </c>
      <c r="B17" s="27" t="s">
        <v>67</v>
      </c>
      <c r="C17" s="22">
        <v>0</v>
      </c>
    </row>
    <row r="18" spans="1:3" ht="15.75" customHeight="1">
      <c r="A18" s="24"/>
      <c r="B18" s="29" t="s">
        <v>63</v>
      </c>
      <c r="C18" s="28">
        <f>MAX(1,C16-C17)</f>
        <v>1</v>
      </c>
    </row>
    <row r="19" spans="1:3" ht="15" customHeight="1">
      <c r="A19" s="24"/>
      <c r="B19" s="30" t="s">
        <v>10</v>
      </c>
      <c r="C19" s="31">
        <f>IF(C16&lt;0.99999999999999,1,C16/C18)</f>
        <v>1</v>
      </c>
    </row>
    <row r="20" spans="1:3" ht="11.25">
      <c r="A20" s="23"/>
      <c r="B20" s="23"/>
      <c r="C20" s="23"/>
    </row>
    <row r="21" spans="1:3" ht="11.25">
      <c r="A21" s="23"/>
      <c r="B21" s="23"/>
      <c r="C21" s="23"/>
    </row>
    <row r="22" spans="1:3" ht="11.25">
      <c r="A22" s="23"/>
      <c r="B22" s="23"/>
      <c r="C22" s="34">
        <f>0.5*C9+0.5*C19</f>
        <v>1</v>
      </c>
    </row>
    <row r="23" spans="1:3" ht="18.75" customHeight="1">
      <c r="A23" s="23"/>
      <c r="B23" s="212" t="s">
        <v>11</v>
      </c>
      <c r="C23" s="213"/>
    </row>
    <row r="24" spans="1:3" ht="15.75" customHeight="1">
      <c r="A24" s="23"/>
      <c r="B24" s="32" t="s">
        <v>12</v>
      </c>
      <c r="C24" s="33">
        <f>IF(C22&lt;1,1,0.5*C9+0.5*C19)</f>
        <v>1</v>
      </c>
    </row>
    <row r="25" spans="1:3" ht="15.75" customHeight="1">
      <c r="A25" s="23"/>
      <c r="B25" s="57"/>
      <c r="C25" s="58"/>
    </row>
    <row r="26" spans="1:3" ht="11.25">
      <c r="A26" s="23"/>
      <c r="B26" s="23"/>
      <c r="C26" s="23"/>
    </row>
    <row r="27" spans="1:8" s="21" customFormat="1" ht="17.25" customHeight="1">
      <c r="A27" s="187" t="s">
        <v>232</v>
      </c>
      <c r="B27" s="188"/>
      <c r="C27" s="188"/>
      <c r="D27" s="17"/>
      <c r="E27" s="17"/>
      <c r="F27" s="189"/>
      <c r="G27" s="189"/>
      <c r="H27" s="189"/>
    </row>
    <row r="28" spans="1:8" s="35" customFormat="1" ht="12" customHeight="1">
      <c r="A28" s="190" t="s">
        <v>133</v>
      </c>
      <c r="B28" s="190"/>
      <c r="C28" s="190"/>
      <c r="D28" s="55"/>
      <c r="E28" s="55"/>
      <c r="F28" s="191"/>
      <c r="G28" s="191"/>
      <c r="H28" s="191"/>
    </row>
    <row r="29" spans="1:8" s="20" customFormat="1" ht="11.25">
      <c r="A29" s="56"/>
      <c r="B29" s="56"/>
      <c r="C29" s="37"/>
      <c r="D29" s="37"/>
      <c r="E29" s="37"/>
      <c r="F29" s="37"/>
      <c r="G29" s="37"/>
      <c r="H29" s="37"/>
    </row>
    <row r="30" spans="1:3" ht="11.25">
      <c r="A30" s="23"/>
      <c r="B30" s="23"/>
      <c r="C30" s="23"/>
    </row>
    <row r="31" spans="1:3" ht="11.25">
      <c r="A31" s="23"/>
      <c r="B31" s="23"/>
      <c r="C31" s="23"/>
    </row>
    <row r="32" spans="1:3" ht="11.25">
      <c r="A32" s="23"/>
      <c r="B32" s="23"/>
      <c r="C32" s="23"/>
    </row>
    <row r="33" spans="1:3" ht="11.25">
      <c r="A33" s="23"/>
      <c r="B33" s="23"/>
      <c r="C33" s="23"/>
    </row>
    <row r="34" spans="1:3" ht="11.25">
      <c r="A34" s="23"/>
      <c r="B34" s="23"/>
      <c r="C34" s="23"/>
    </row>
    <row r="35" spans="1:3" ht="11.25">
      <c r="A35" s="23"/>
      <c r="B35" s="23"/>
      <c r="C35" s="23"/>
    </row>
  </sheetData>
  <sheetProtection password="C6BA" sheet="1"/>
  <mergeCells count="7">
    <mergeCell ref="F27:H27"/>
    <mergeCell ref="F28:H28"/>
    <mergeCell ref="A27:C27"/>
    <mergeCell ref="A28:C28"/>
    <mergeCell ref="A2:C2"/>
    <mergeCell ref="A12:C12"/>
    <mergeCell ref="B23:C23"/>
  </mergeCells>
  <printOptions horizontalCentered="1"/>
  <pageMargins left="0.73" right="0.16" top="0.29" bottom="0.23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3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D23" sqref="D23"/>
    </sheetView>
  </sheetViews>
  <sheetFormatPr defaultColWidth="9.33203125" defaultRowHeight="11.25"/>
  <cols>
    <col min="1" max="1" width="5.5" style="65" customWidth="1"/>
    <col min="2" max="2" width="61.66015625" style="66" customWidth="1"/>
    <col min="3" max="3" width="24.66015625" style="65" customWidth="1"/>
    <col min="4" max="4" width="19.83203125" style="66" customWidth="1"/>
    <col min="5" max="16384" width="9.33203125" style="66" customWidth="1"/>
  </cols>
  <sheetData>
    <row r="1" spans="1:4" ht="32.25" customHeight="1">
      <c r="A1" s="214" t="s">
        <v>221</v>
      </c>
      <c r="B1" s="214"/>
      <c r="C1" s="214"/>
      <c r="D1" s="214"/>
    </row>
    <row r="2" spans="1:8" s="20" customFormat="1" ht="23.25" customHeight="1">
      <c r="A2" s="196" t="s">
        <v>224</v>
      </c>
      <c r="B2" s="197"/>
      <c r="C2" s="197"/>
      <c r="D2" s="197"/>
      <c r="E2" s="17"/>
      <c r="F2" s="17"/>
      <c r="G2" s="17"/>
      <c r="H2" s="17"/>
    </row>
    <row r="3" spans="1:8" s="20" customFormat="1" ht="17.25" customHeight="1">
      <c r="A3" s="191" t="s">
        <v>5</v>
      </c>
      <c r="B3" s="191"/>
      <c r="C3" s="191"/>
      <c r="D3" s="191"/>
      <c r="E3" s="60"/>
      <c r="F3" s="60"/>
      <c r="G3" s="60"/>
      <c r="H3" s="60"/>
    </row>
    <row r="4" spans="1:4" ht="11.25">
      <c r="A4" s="67" t="s">
        <v>167</v>
      </c>
      <c r="B4" s="68">
        <f>0.25</f>
        <v>0.25</v>
      </c>
      <c r="C4" s="69"/>
      <c r="D4" s="70"/>
    </row>
    <row r="5" spans="1:4" s="65" customFormat="1" ht="29.25" customHeight="1">
      <c r="A5" s="7" t="s">
        <v>168</v>
      </c>
      <c r="B5" s="7" t="s">
        <v>23</v>
      </c>
      <c r="C5" s="7" t="s">
        <v>178</v>
      </c>
      <c r="D5" s="7" t="s">
        <v>0</v>
      </c>
    </row>
    <row r="6" spans="1:4" ht="24" customHeight="1">
      <c r="A6" s="7">
        <v>1</v>
      </c>
      <c r="B6" s="9" t="s">
        <v>169</v>
      </c>
      <c r="C6" s="75" t="s">
        <v>170</v>
      </c>
      <c r="D6" s="7" t="s">
        <v>4</v>
      </c>
    </row>
    <row r="7" spans="1:4" ht="21" customHeight="1">
      <c r="A7" s="7">
        <v>2</v>
      </c>
      <c r="B7" s="9" t="s">
        <v>179</v>
      </c>
      <c r="C7" s="73" t="s">
        <v>173</v>
      </c>
      <c r="D7" s="7" t="s">
        <v>4</v>
      </c>
    </row>
    <row r="8" spans="1:4" ht="24.75" customHeight="1">
      <c r="A8" s="7">
        <v>3</v>
      </c>
      <c r="B8" s="9" t="s">
        <v>212</v>
      </c>
      <c r="C8" s="73" t="s">
        <v>182</v>
      </c>
      <c r="D8" s="78">
        <f>'Форма 8.3'!D11</f>
        <v>0</v>
      </c>
    </row>
    <row r="9" spans="1:4" ht="27.75" customHeight="1">
      <c r="A9" s="7">
        <v>4</v>
      </c>
      <c r="B9" s="9" t="s">
        <v>180</v>
      </c>
      <c r="C9" s="73" t="s">
        <v>183</v>
      </c>
      <c r="D9" s="78">
        <f>'Форма 8.3'!D12</f>
        <v>0</v>
      </c>
    </row>
    <row r="10" spans="1:4" ht="29.25" customHeight="1">
      <c r="A10" s="7">
        <v>5</v>
      </c>
      <c r="B10" s="9" t="s">
        <v>181</v>
      </c>
      <c r="C10" s="73" t="s">
        <v>134</v>
      </c>
      <c r="D10" s="71">
        <f>'ПоказТехприсоед (Птпр)'!C24</f>
        <v>1</v>
      </c>
    </row>
    <row r="11" spans="1:4" ht="29.25" customHeight="1">
      <c r="A11" s="7">
        <v>6</v>
      </c>
      <c r="B11" s="9" t="s">
        <v>171</v>
      </c>
      <c r="C11" s="73" t="s">
        <v>184</v>
      </c>
      <c r="D11" s="7" t="s">
        <v>4</v>
      </c>
    </row>
    <row r="12" spans="1:4" ht="27.75" customHeight="1">
      <c r="A12" s="7">
        <v>7</v>
      </c>
      <c r="B12" s="72" t="s">
        <v>172</v>
      </c>
      <c r="C12" s="73" t="s">
        <v>191</v>
      </c>
      <c r="D12" s="7" t="s">
        <v>4</v>
      </c>
    </row>
    <row r="13" spans="1:4" ht="23.25" customHeight="1">
      <c r="A13" s="7">
        <v>8</v>
      </c>
      <c r="B13" s="72" t="s">
        <v>174</v>
      </c>
      <c r="C13" s="73" t="s">
        <v>191</v>
      </c>
      <c r="D13" s="71">
        <f>'ф.1.5 Предлож_ТСО'!D11</f>
        <v>0.8975</v>
      </c>
    </row>
    <row r="14" spans="1:4" ht="27" customHeight="1">
      <c r="A14" s="7">
        <v>9</v>
      </c>
      <c r="B14" s="72" t="s">
        <v>175</v>
      </c>
      <c r="C14" s="73" t="s">
        <v>191</v>
      </c>
      <c r="D14" s="7" t="s">
        <v>4</v>
      </c>
    </row>
    <row r="15" spans="1:4" ht="25.5" customHeight="1">
      <c r="A15" s="7">
        <v>10</v>
      </c>
      <c r="B15" s="72" t="s">
        <v>185</v>
      </c>
      <c r="C15" s="73" t="s">
        <v>191</v>
      </c>
      <c r="D15" s="7" t="s">
        <v>4</v>
      </c>
    </row>
    <row r="16" spans="1:4" ht="26.25" customHeight="1">
      <c r="A16" s="7">
        <v>11</v>
      </c>
      <c r="B16" s="72" t="s">
        <v>186</v>
      </c>
      <c r="C16" s="73" t="s">
        <v>192</v>
      </c>
      <c r="D16" s="71">
        <f>'ф.1.5 Предлож_ТСО'!D9</f>
        <v>2.13017</v>
      </c>
    </row>
    <row r="17" spans="1:4" ht="24.75" customHeight="1">
      <c r="A17" s="7">
        <v>12</v>
      </c>
      <c r="B17" s="72" t="s">
        <v>187</v>
      </c>
      <c r="C17" s="73" t="s">
        <v>192</v>
      </c>
      <c r="D17" s="71">
        <f>'ф.1.5 Предлож_ТСО'!D10</f>
        <v>0.68411</v>
      </c>
    </row>
    <row r="18" spans="1:4" ht="29.25" customHeight="1">
      <c r="A18" s="7">
        <v>13</v>
      </c>
      <c r="B18" s="9" t="s">
        <v>215</v>
      </c>
      <c r="C18" s="73" t="s">
        <v>193</v>
      </c>
      <c r="D18" s="7" t="s">
        <v>4</v>
      </c>
    </row>
    <row r="19" spans="1:4" ht="29.25" customHeight="1">
      <c r="A19" s="7">
        <v>14</v>
      </c>
      <c r="B19" s="72" t="s">
        <v>216</v>
      </c>
      <c r="C19" s="73" t="s">
        <v>193</v>
      </c>
      <c r="D19" s="7">
        <f>IF((C25+C26)=2,0,IF(D8&lt;=D16*(1-0.25),1,IF(D8&lt;=D16*(1+0.25),0,IF(D8&gt;D16*(1+0.25),-1))))</f>
        <v>1</v>
      </c>
    </row>
    <row r="20" spans="1:4" ht="29.25" customHeight="1">
      <c r="A20" s="7">
        <v>15</v>
      </c>
      <c r="B20" s="72" t="s">
        <v>217</v>
      </c>
      <c r="C20" s="73" t="s">
        <v>193</v>
      </c>
      <c r="D20" s="7">
        <f>IF((C27+C28)=2,0,IF(D9&lt;=D17*(1-0.25),1,IF(D9&lt;=D17*(1+0.25),0,IF(D9&gt;D17*(1+0.25),-1))))</f>
        <v>1</v>
      </c>
    </row>
    <row r="21" spans="1:4" ht="36" customHeight="1">
      <c r="A21" s="7">
        <v>16</v>
      </c>
      <c r="B21" s="9" t="s">
        <v>177</v>
      </c>
      <c r="C21" s="73" t="s">
        <v>193</v>
      </c>
      <c r="D21" s="7" t="s">
        <v>4</v>
      </c>
    </row>
    <row r="22" spans="1:4" ht="29.25" customHeight="1">
      <c r="A22" s="7">
        <v>17</v>
      </c>
      <c r="B22" s="9" t="s">
        <v>218</v>
      </c>
      <c r="C22" s="73" t="s">
        <v>193</v>
      </c>
      <c r="D22" s="7">
        <f>IF(D10&lt;=D13*(1-$B$4),1,IF(D10&lt;=D13*(1+$B$4),0,IF(D10&gt;D13*(1+$B$4),-1)))</f>
        <v>0</v>
      </c>
    </row>
    <row r="23" spans="1:4" ht="28.5" customHeight="1">
      <c r="A23" s="7">
        <v>18</v>
      </c>
      <c r="B23" s="9" t="s">
        <v>219</v>
      </c>
      <c r="C23" s="73" t="s">
        <v>193</v>
      </c>
      <c r="D23" s="7" t="s">
        <v>4</v>
      </c>
    </row>
    <row r="24" spans="1:4" ht="27" customHeight="1">
      <c r="A24" s="7">
        <v>19</v>
      </c>
      <c r="B24" s="72" t="s">
        <v>220</v>
      </c>
      <c r="C24" s="73" t="s">
        <v>193</v>
      </c>
      <c r="D24" s="79">
        <v>0</v>
      </c>
    </row>
    <row r="25" spans="2:3" ht="11.25" hidden="1">
      <c r="B25" s="82" t="s">
        <v>202</v>
      </c>
      <c r="C25" s="74">
        <f>IF(D16&lt;0.00000000001,1,10)</f>
        <v>10</v>
      </c>
    </row>
    <row r="26" spans="2:3" ht="11.25" hidden="1">
      <c r="B26" s="82" t="s">
        <v>203</v>
      </c>
      <c r="C26" s="74">
        <f>IF(D8&lt;0.00000000001,1,10)</f>
        <v>1</v>
      </c>
    </row>
    <row r="27" spans="2:3" ht="11.25" hidden="1">
      <c r="B27" s="82" t="s">
        <v>204</v>
      </c>
      <c r="C27" s="74">
        <f>IF(D17&lt;0.00000000001,1,10)</f>
        <v>10</v>
      </c>
    </row>
    <row r="28" spans="2:3" ht="11.25" hidden="1">
      <c r="B28" s="82" t="s">
        <v>205</v>
      </c>
      <c r="C28" s="74">
        <f>IF(D9&lt;0.00000000001,1,10)</f>
        <v>1</v>
      </c>
    </row>
    <row r="29" ht="11.25">
      <c r="C29" s="74"/>
    </row>
    <row r="30" ht="11.25"/>
    <row r="31" spans="1:8" s="21" customFormat="1" ht="17.25" customHeight="1">
      <c r="A31" s="187" t="s">
        <v>234</v>
      </c>
      <c r="B31" s="187"/>
      <c r="C31" s="187"/>
      <c r="D31" s="187"/>
      <c r="E31" s="187"/>
      <c r="F31" s="189"/>
      <c r="G31" s="189"/>
      <c r="H31" s="189"/>
    </row>
    <row r="32" spans="1:8" s="35" customFormat="1" ht="12" customHeight="1">
      <c r="A32" s="190" t="s">
        <v>190</v>
      </c>
      <c r="B32" s="190"/>
      <c r="C32" s="190"/>
      <c r="D32" s="190"/>
      <c r="E32" s="190"/>
      <c r="F32" s="191"/>
      <c r="G32" s="191"/>
      <c r="H32" s="191"/>
    </row>
    <row r="33" spans="1:8" s="20" customFormat="1" ht="11.25">
      <c r="A33" s="37"/>
      <c r="B33" s="37"/>
      <c r="C33" s="37"/>
      <c r="D33" s="37"/>
      <c r="E33" s="37"/>
      <c r="F33" s="37"/>
      <c r="G33" s="37"/>
      <c r="H33" s="37"/>
    </row>
  </sheetData>
  <sheetProtection password="C6BA" sheet="1"/>
  <mergeCells count="7">
    <mergeCell ref="A1:D1"/>
    <mergeCell ref="F31:H31"/>
    <mergeCell ref="F32:H32"/>
    <mergeCell ref="A31:E31"/>
    <mergeCell ref="A32:E32"/>
    <mergeCell ref="A2:D2"/>
    <mergeCell ref="A3:D3"/>
  </mergeCells>
  <printOptions/>
  <pageMargins left="0.6" right="0.17" top="0.28" bottom="0.25" header="0.17" footer="0.16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8"/>
  <sheetViews>
    <sheetView tabSelected="1" zoomScalePageLayoutView="0" workbookViewId="0" topLeftCell="A1">
      <selection activeCell="D11" sqref="D11"/>
    </sheetView>
  </sheetViews>
  <sheetFormatPr defaultColWidth="9.33203125" defaultRowHeight="11.25"/>
  <cols>
    <col min="1" max="1" width="5.5" style="65" customWidth="1"/>
    <col min="2" max="2" width="66.5" style="66" customWidth="1"/>
    <col min="3" max="3" width="24.66015625" style="65" customWidth="1"/>
    <col min="4" max="4" width="19.83203125" style="66" customWidth="1"/>
    <col min="5" max="16384" width="9.33203125" style="66" customWidth="1"/>
  </cols>
  <sheetData>
    <row r="1" spans="1:4" ht="33.75" customHeight="1">
      <c r="A1" s="215" t="s">
        <v>222</v>
      </c>
      <c r="B1" s="214"/>
      <c r="C1" s="214"/>
      <c r="D1" s="214"/>
    </row>
    <row r="2" spans="1:8" s="20" customFormat="1" ht="19.5" customHeight="1">
      <c r="A2" s="196" t="s">
        <v>224</v>
      </c>
      <c r="B2" s="197"/>
      <c r="C2" s="197"/>
      <c r="D2" s="197"/>
      <c r="E2" s="17"/>
      <c r="F2" s="17"/>
      <c r="G2" s="17"/>
      <c r="H2" s="17"/>
    </row>
    <row r="3" spans="1:8" s="20" customFormat="1" ht="9" customHeight="1">
      <c r="A3" s="191" t="s">
        <v>5</v>
      </c>
      <c r="B3" s="191"/>
      <c r="C3" s="191"/>
      <c r="D3" s="191"/>
      <c r="E3" s="60"/>
      <c r="F3" s="60"/>
      <c r="G3" s="60"/>
      <c r="H3" s="60"/>
    </row>
    <row r="4" spans="1:4" ht="11.25">
      <c r="A4" s="67"/>
      <c r="B4" s="68"/>
      <c r="C4" s="69"/>
      <c r="D4" s="70"/>
    </row>
    <row r="5" spans="1:4" s="65" customFormat="1" ht="29.25" customHeight="1">
      <c r="A5" s="7" t="s">
        <v>168</v>
      </c>
      <c r="B5" s="7" t="s">
        <v>23</v>
      </c>
      <c r="C5" s="7" t="s">
        <v>178</v>
      </c>
      <c r="D5" s="7" t="s">
        <v>0</v>
      </c>
    </row>
    <row r="6" spans="1:4" ht="27.75" customHeight="1">
      <c r="A6" s="7">
        <v>1</v>
      </c>
      <c r="B6" s="9" t="s">
        <v>176</v>
      </c>
      <c r="C6" s="75" t="s">
        <v>194</v>
      </c>
      <c r="D6" s="71" t="s">
        <v>4</v>
      </c>
    </row>
    <row r="7" spans="1:4" ht="25.5" customHeight="1">
      <c r="A7" s="7">
        <v>2</v>
      </c>
      <c r="B7" s="72" t="s">
        <v>188</v>
      </c>
      <c r="C7" s="75" t="s">
        <v>194</v>
      </c>
      <c r="D7" s="80">
        <f>'Форма 4.1'!D19</f>
        <v>1</v>
      </c>
    </row>
    <row r="8" spans="1:4" ht="30" customHeight="1">
      <c r="A8" s="7">
        <v>3</v>
      </c>
      <c r="B8" s="72" t="s">
        <v>189</v>
      </c>
      <c r="C8" s="75" t="s">
        <v>194</v>
      </c>
      <c r="D8" s="80">
        <f>'Форма 4.1'!D20</f>
        <v>1</v>
      </c>
    </row>
    <row r="9" spans="1:4" ht="27.75" customHeight="1">
      <c r="A9" s="7">
        <v>4</v>
      </c>
      <c r="B9" s="72" t="s">
        <v>195</v>
      </c>
      <c r="C9" s="75" t="s">
        <v>194</v>
      </c>
      <c r="D9" s="71" t="s">
        <v>4</v>
      </c>
    </row>
    <row r="10" spans="1:4" ht="29.25" customHeight="1">
      <c r="A10" s="7">
        <v>5</v>
      </c>
      <c r="B10" s="72" t="s">
        <v>196</v>
      </c>
      <c r="C10" s="75" t="s">
        <v>194</v>
      </c>
      <c r="D10" s="80">
        <f>'Форма 4.1'!D22</f>
        <v>0</v>
      </c>
    </row>
    <row r="11" spans="1:4" ht="32.25" customHeight="1">
      <c r="A11" s="7">
        <v>6</v>
      </c>
      <c r="B11" s="72" t="s">
        <v>197</v>
      </c>
      <c r="C11" s="75" t="s">
        <v>194</v>
      </c>
      <c r="D11" s="71" t="s">
        <v>4</v>
      </c>
    </row>
    <row r="12" spans="1:4" ht="27.75" customHeight="1">
      <c r="A12" s="7">
        <v>7</v>
      </c>
      <c r="B12" s="72" t="s">
        <v>198</v>
      </c>
      <c r="C12" s="75" t="s">
        <v>194</v>
      </c>
      <c r="D12" s="80">
        <f>'Форма 4.1'!D24</f>
        <v>0</v>
      </c>
    </row>
    <row r="13" spans="1:4" ht="30.75" customHeight="1">
      <c r="A13" s="7">
        <v>8</v>
      </c>
      <c r="B13" s="72" t="s">
        <v>199</v>
      </c>
      <c r="C13" s="75" t="s">
        <v>194</v>
      </c>
      <c r="D13" s="81">
        <f>0.3*D7+0.3*D8+0.3*D10+0.1*D12</f>
        <v>0.6</v>
      </c>
    </row>
    <row r="14" ht="11.25">
      <c r="C14" s="74"/>
    </row>
    <row r="16" spans="1:8" s="21" customFormat="1" ht="17.25" customHeight="1">
      <c r="A16" s="187" t="s">
        <v>233</v>
      </c>
      <c r="B16" s="187"/>
      <c r="C16" s="187"/>
      <c r="D16" s="187"/>
      <c r="E16" s="187"/>
      <c r="F16" s="189"/>
      <c r="G16" s="189"/>
      <c r="H16" s="189"/>
    </row>
    <row r="17" spans="1:8" s="35" customFormat="1" ht="12" customHeight="1">
      <c r="A17" s="190" t="s">
        <v>190</v>
      </c>
      <c r="B17" s="190"/>
      <c r="C17" s="190"/>
      <c r="D17" s="190"/>
      <c r="E17" s="190"/>
      <c r="F17" s="191"/>
      <c r="G17" s="191"/>
      <c r="H17" s="191"/>
    </row>
    <row r="18" spans="1:8" s="20" customFormat="1" ht="11.25">
      <c r="A18" s="37"/>
      <c r="B18" s="37"/>
      <c r="C18" s="37"/>
      <c r="D18" s="37"/>
      <c r="E18" s="37"/>
      <c r="F18" s="37"/>
      <c r="G18" s="37"/>
      <c r="H18" s="37"/>
    </row>
  </sheetData>
  <sheetProtection/>
  <mergeCells count="7">
    <mergeCell ref="A1:D1"/>
    <mergeCell ref="A16:E16"/>
    <mergeCell ref="F16:H16"/>
    <mergeCell ref="A17:E17"/>
    <mergeCell ref="F17:H17"/>
    <mergeCell ref="A2:D2"/>
    <mergeCell ref="A3:D3"/>
  </mergeCells>
  <printOptions/>
  <pageMargins left="0.59" right="0.3" top="0.53" bottom="0.4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Воронин МВ</cp:lastModifiedBy>
  <cp:lastPrinted>2021-02-02T07:20:14Z</cp:lastPrinted>
  <dcterms:created xsi:type="dcterms:W3CDTF">2013-02-19T08:22:47Z</dcterms:created>
  <dcterms:modified xsi:type="dcterms:W3CDTF">2021-04-01T12:06:41Z</dcterms:modified>
  <cp:category/>
  <cp:version/>
  <cp:contentType/>
  <cp:contentStatus/>
</cp:coreProperties>
</file>