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3" i="1" l="1"/>
  <c r="K31" i="1"/>
  <c r="K30" i="1"/>
  <c r="K29" i="1"/>
  <c r="J31" i="1"/>
  <c r="J30" i="1"/>
  <c r="J29" i="1"/>
  <c r="I31" i="1"/>
  <c r="I30" i="1"/>
  <c r="I29" i="1"/>
  <c r="H31" i="1"/>
  <c r="H30" i="1"/>
  <c r="H29" i="1"/>
  <c r="G29" i="1"/>
  <c r="G31" i="1"/>
  <c r="F30" i="1"/>
  <c r="J20" i="1" l="1"/>
  <c r="J21" i="1"/>
  <c r="J22" i="1"/>
  <c r="J23" i="1"/>
  <c r="J24" i="1"/>
  <c r="J25" i="1"/>
  <c r="J26" i="1"/>
  <c r="K20" i="1"/>
  <c r="K21" i="1"/>
  <c r="K22" i="1"/>
  <c r="K23" i="1"/>
  <c r="K24" i="1"/>
  <c r="K25" i="1"/>
  <c r="K26" i="1"/>
  <c r="K15" i="1"/>
  <c r="K16" i="1"/>
  <c r="K17" i="1"/>
  <c r="K18" i="1"/>
  <c r="K19" i="1"/>
  <c r="J15" i="1"/>
  <c r="J16" i="1"/>
  <c r="J17" i="1"/>
  <c r="J18" i="1"/>
  <c r="J19" i="1"/>
  <c r="K14" i="1"/>
  <c r="J14" i="1"/>
  <c r="K13" i="1"/>
  <c r="J13" i="1"/>
  <c r="K7" i="1"/>
  <c r="K8" i="1"/>
  <c r="K9" i="1"/>
  <c r="J7" i="1"/>
  <c r="J8" i="1"/>
  <c r="J9" i="1"/>
  <c r="K6" i="1"/>
  <c r="J6" i="1"/>
  <c r="J10" i="1" s="1"/>
  <c r="K5" i="1"/>
  <c r="J5" i="1"/>
  <c r="I27" i="1"/>
  <c r="I28" i="1" s="1"/>
  <c r="H27" i="1"/>
  <c r="H28" i="1" s="1"/>
  <c r="I10" i="1"/>
  <c r="I11" i="1" s="1"/>
  <c r="H10" i="1"/>
  <c r="H11" i="1" s="1"/>
  <c r="G28" i="1"/>
  <c r="F27" i="1"/>
  <c r="F10" i="1"/>
  <c r="J27" i="1" l="1"/>
  <c r="K10" i="1"/>
  <c r="G33" i="1"/>
  <c r="K27" i="1"/>
  <c r="K28" i="1" s="1"/>
  <c r="J28" i="1"/>
  <c r="J11" i="1"/>
  <c r="K11" i="1"/>
</calcChain>
</file>

<file path=xl/sharedStrings.xml><?xml version="1.0" encoding="utf-8"?>
<sst xmlns="http://schemas.openxmlformats.org/spreadsheetml/2006/main" count="53" uniqueCount="43">
  <si>
    <t>ОАО «ЗМЗ»</t>
  </si>
  <si>
    <t>ООО «ЗМЗ Автокомпонент» (ООО «ЛЗ «РосАЛит»+ ООО «УАЗ ТИ»)</t>
  </si>
  <si>
    <t>ООО «Мотор»</t>
  </si>
  <si>
    <t>ПЛ-81</t>
  </si>
  <si>
    <t>Прочие</t>
  </si>
  <si>
    <t>ЗАО «ЗДОЗ»</t>
  </si>
  <si>
    <t>ООО «Леони Заволжье»</t>
  </si>
  <si>
    <t>МУП «ТВК»</t>
  </si>
  <si>
    <t>ООО «Дайдо Металл Русь»</t>
  </si>
  <si>
    <t>ООО «Копейка Поволжье»</t>
  </si>
  <si>
    <t>ООО «Сладкая жизнь»</t>
  </si>
  <si>
    <t>ООО «Астра»</t>
  </si>
  <si>
    <t>ООО «Феррум»</t>
  </si>
  <si>
    <t>ООО «МГС»</t>
  </si>
  <si>
    <t>ВН</t>
  </si>
  <si>
    <t>НН</t>
  </si>
  <si>
    <t>СН-2</t>
  </si>
  <si>
    <t xml:space="preserve">  Р=35,206 МВт (ГПП-2)</t>
  </si>
  <si>
    <t xml:space="preserve"> Р=26,95 МВт  (ГПП-1)</t>
  </si>
  <si>
    <t>сторона</t>
  </si>
  <si>
    <t>ИТОГО:</t>
  </si>
  <si>
    <t xml:space="preserve">Сторона </t>
  </si>
  <si>
    <t>№/п</t>
  </si>
  <si>
    <t>уровень напря-жения, В</t>
  </si>
  <si>
    <t>Р мах по ГПП, МВт</t>
  </si>
  <si>
    <t>Наименование потребителей услуг</t>
  </si>
  <si>
    <t>Р мах, МВт,  ОАО ЗМЗ+  потребители</t>
  </si>
  <si>
    <t>Р факт, МВт              ( лето)</t>
  </si>
  <si>
    <t>Р факт, МВт                     ( зима)</t>
  </si>
  <si>
    <t>Р резерв,  МВт    (лето)</t>
  </si>
  <si>
    <t>Р резерв,  МВт       (зима)</t>
  </si>
  <si>
    <t>Р мах потребите-лей, МВт</t>
  </si>
  <si>
    <t>отчет за 2 кв. 2015г</t>
  </si>
  <si>
    <t>зима</t>
  </si>
  <si>
    <t>лето</t>
  </si>
  <si>
    <t>ООО «ЗМЗ Автокомпонент» (ООО «ЛЗ «РосАЛит»)</t>
  </si>
  <si>
    <t>ООО «Заволжская мебельная компания"</t>
  </si>
  <si>
    <r>
      <rPr>
        <b/>
        <sz val="10"/>
        <color theme="1"/>
        <rFont val="Calibri"/>
        <family val="2"/>
        <charset val="204"/>
        <scheme val="minor"/>
      </rPr>
      <t>P</t>
    </r>
    <r>
      <rPr>
        <b/>
        <sz val="10"/>
        <color theme="1"/>
        <rFont val="Calibri"/>
        <family val="2"/>
        <charset val="204"/>
      </rPr>
      <t>Σ</t>
    </r>
    <r>
      <rPr>
        <sz val="7"/>
        <color theme="1"/>
        <rFont val="Calibri"/>
        <family val="2"/>
        <charset val="204"/>
      </rPr>
      <t>=35,206+26,95=62,156</t>
    </r>
  </si>
  <si>
    <t>завод</t>
  </si>
  <si>
    <t xml:space="preserve">площадка "А" </t>
  </si>
  <si>
    <t>Рмах=</t>
  </si>
  <si>
    <t>Зафиксированы мах значения по</t>
  </si>
  <si>
    <t>КТС "Энергия"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</si>
</sst>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70C0"/>
      <name val="Calibri"/>
      <family val="2"/>
      <scheme val="minor"/>
    </font>
    <font>
      <sz val="8"/>
      <color rgb="FF0070C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0" fillId="0" borderId="1" xfId="0" applyNumberFormat="1" applyBorder="1"/>
    <xf numFmtId="165" fontId="0" fillId="0" borderId="1" xfId="1" applyNumberFormat="1" applyFont="1" applyBorder="1" applyAlignment="1">
      <alignment vertical="top"/>
    </xf>
    <xf numFmtId="0" fontId="5" fillId="0" borderId="1" xfId="0" applyFont="1" applyBorder="1"/>
    <xf numFmtId="0" fontId="4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3" xfId="0" applyBorder="1"/>
    <xf numFmtId="0" fontId="3" fillId="0" borderId="8" xfId="0" applyFont="1" applyBorder="1" applyAlignment="1">
      <alignment vertical="center" wrapText="1"/>
    </xf>
    <xf numFmtId="166" fontId="0" fillId="0" borderId="1" xfId="0" applyNumberFormat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3" xfId="0" applyFont="1" applyBorder="1"/>
    <xf numFmtId="0" fontId="9" fillId="0" borderId="1" xfId="0" applyFont="1" applyBorder="1"/>
    <xf numFmtId="0" fontId="0" fillId="0" borderId="0" xfId="0" applyBorder="1"/>
    <xf numFmtId="0" fontId="10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0" borderId="1" xfId="0" applyFont="1" applyBorder="1"/>
    <xf numFmtId="166" fontId="17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topLeftCell="B16" workbookViewId="0">
      <selection activeCell="F36" sqref="F36"/>
    </sheetView>
  </sheetViews>
  <sheetFormatPr defaultRowHeight="15" x14ac:dyDescent="0.25"/>
  <cols>
    <col min="1" max="1" width="2" customWidth="1"/>
    <col min="2" max="2" width="5.7109375" customWidth="1"/>
    <col min="3" max="3" width="6.28515625" customWidth="1"/>
    <col min="4" max="4" width="10.5703125" customWidth="1"/>
    <col min="5" max="5" width="31.42578125" customWidth="1"/>
    <col min="6" max="6" width="12.42578125" customWidth="1"/>
    <col min="7" max="7" width="14.5703125" customWidth="1"/>
    <col min="8" max="8" width="10.140625" customWidth="1"/>
    <col min="9" max="9" width="10.85546875" customWidth="1"/>
    <col min="10" max="10" width="10.28515625" customWidth="1"/>
    <col min="11" max="11" width="10.5703125" customWidth="1"/>
  </cols>
  <sheetData>
    <row r="1" spans="2:11" x14ac:dyDescent="0.25">
      <c r="E1" t="s">
        <v>32</v>
      </c>
    </row>
    <row r="2" spans="2:11" ht="36.75" customHeight="1" x14ac:dyDescent="0.25">
      <c r="B2" s="14" t="s">
        <v>22</v>
      </c>
      <c r="C2" s="15" t="s">
        <v>24</v>
      </c>
      <c r="D2" s="15" t="s">
        <v>23</v>
      </c>
      <c r="E2" s="15" t="s">
        <v>25</v>
      </c>
      <c r="F2" s="15" t="s">
        <v>31</v>
      </c>
      <c r="G2" s="15" t="s">
        <v>26</v>
      </c>
      <c r="H2" s="15" t="s">
        <v>27</v>
      </c>
      <c r="I2" s="15" t="s">
        <v>28</v>
      </c>
      <c r="J2" s="15" t="s">
        <v>29</v>
      </c>
      <c r="K2" s="15" t="s">
        <v>30</v>
      </c>
    </row>
    <row r="4" spans="2:11" ht="10.5" customHeight="1" x14ac:dyDescent="0.25"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</row>
    <row r="5" spans="2:11" ht="15" customHeight="1" thickBot="1" x14ac:dyDescent="0.3">
      <c r="B5" s="10">
        <v>1</v>
      </c>
      <c r="C5" s="29" t="s">
        <v>18</v>
      </c>
      <c r="D5" s="38" t="s">
        <v>14</v>
      </c>
      <c r="E5" s="11" t="s">
        <v>0</v>
      </c>
      <c r="F5" s="10"/>
      <c r="G5" s="16">
        <v>10.882</v>
      </c>
      <c r="H5" s="1">
        <v>6.1</v>
      </c>
      <c r="I5" s="1">
        <v>8.6</v>
      </c>
      <c r="J5" s="1">
        <f>G5-H5</f>
        <v>4.782</v>
      </c>
      <c r="K5" s="1">
        <f>G5-I5</f>
        <v>2.282</v>
      </c>
    </row>
    <row r="6" spans="2:11" ht="35.25" customHeight="1" thickBot="1" x14ac:dyDescent="0.3">
      <c r="B6" s="1">
        <v>2</v>
      </c>
      <c r="C6" s="29"/>
      <c r="D6" s="39"/>
      <c r="E6" s="19" t="s">
        <v>1</v>
      </c>
      <c r="F6" s="4">
        <v>10</v>
      </c>
      <c r="G6" s="1"/>
      <c r="H6" s="1">
        <v>5.9</v>
      </c>
      <c r="I6" s="1">
        <v>7.5</v>
      </c>
      <c r="J6" s="12">
        <f>F6-H6</f>
        <v>4.0999999999999996</v>
      </c>
      <c r="K6" s="12">
        <f>F6-I6</f>
        <v>2.5</v>
      </c>
    </row>
    <row r="7" spans="2:11" ht="12.75" customHeight="1" thickBot="1" x14ac:dyDescent="0.3">
      <c r="B7" s="1">
        <v>3</v>
      </c>
      <c r="C7" s="29"/>
      <c r="D7" s="39"/>
      <c r="E7" s="3" t="s">
        <v>2</v>
      </c>
      <c r="F7" s="4">
        <v>6</v>
      </c>
      <c r="G7" s="1"/>
      <c r="H7" s="1">
        <v>2.1</v>
      </c>
      <c r="I7" s="1">
        <v>3.2</v>
      </c>
      <c r="J7" s="12">
        <f t="shared" ref="J7:J9" si="0">F7-H7</f>
        <v>3.9</v>
      </c>
      <c r="K7" s="12">
        <f t="shared" ref="K7:K9" si="1">F7-I7</f>
        <v>2.8</v>
      </c>
    </row>
    <row r="8" spans="2:11" ht="12.75" customHeight="1" thickBot="1" x14ac:dyDescent="0.3">
      <c r="B8" s="1">
        <v>4</v>
      </c>
      <c r="C8" s="29"/>
      <c r="D8" s="39" t="s">
        <v>15</v>
      </c>
      <c r="E8" s="3" t="s">
        <v>3</v>
      </c>
      <c r="F8" s="5">
        <v>6.0999999999999999E-2</v>
      </c>
      <c r="G8" s="1"/>
      <c r="H8" s="1">
        <v>0.04</v>
      </c>
      <c r="I8" s="1">
        <v>0.05</v>
      </c>
      <c r="J8" s="12">
        <f t="shared" si="0"/>
        <v>2.0999999999999998E-2</v>
      </c>
      <c r="K8" s="12">
        <f t="shared" si="1"/>
        <v>1.0999999999999996E-2</v>
      </c>
    </row>
    <row r="9" spans="2:11" ht="11.25" customHeight="1" x14ac:dyDescent="0.25">
      <c r="B9" s="1">
        <v>5</v>
      </c>
      <c r="C9" s="29"/>
      <c r="D9" s="40"/>
      <c r="E9" s="2" t="s">
        <v>4</v>
      </c>
      <c r="F9" s="1">
        <v>7.0000000000000001E-3</v>
      </c>
      <c r="G9" s="1"/>
      <c r="H9" s="1">
        <v>6.4999999999999997E-3</v>
      </c>
      <c r="I9" s="1">
        <v>2.5000000000000001E-3</v>
      </c>
      <c r="J9" s="12">
        <f t="shared" si="0"/>
        <v>5.0000000000000044E-4</v>
      </c>
      <c r="K9" s="12">
        <f t="shared" si="1"/>
        <v>4.5000000000000005E-3</v>
      </c>
    </row>
    <row r="10" spans="2:11" ht="12" customHeight="1" x14ac:dyDescent="0.25">
      <c r="B10" s="1"/>
      <c r="C10" s="25" t="s">
        <v>20</v>
      </c>
      <c r="D10" s="26"/>
      <c r="E10" s="8" t="s">
        <v>19</v>
      </c>
      <c r="F10" s="6">
        <f>SUM(F5:F9)</f>
        <v>16.068000000000001</v>
      </c>
      <c r="G10" s="6">
        <v>16.068000000000001</v>
      </c>
      <c r="H10" s="6">
        <f>SUM(H6:H9)</f>
        <v>8.0465</v>
      </c>
      <c r="I10" s="6">
        <f>SUM(I6:I9)</f>
        <v>10.7525</v>
      </c>
      <c r="J10" s="12">
        <f>SUM(J6:J9)</f>
        <v>8.0215000000000014</v>
      </c>
      <c r="K10" s="12">
        <f>SUM(K6:K9)</f>
        <v>5.3155000000000001</v>
      </c>
    </row>
    <row r="11" spans="2:11" ht="14.25" customHeight="1" thickBot="1" x14ac:dyDescent="0.3">
      <c r="B11" s="1"/>
      <c r="C11" s="27" t="s">
        <v>20</v>
      </c>
      <c r="D11" s="28"/>
      <c r="E11" s="28"/>
      <c r="F11" s="26"/>
      <c r="G11" s="17">
        <v>26.95</v>
      </c>
      <c r="H11" s="1">
        <f>H5+H10</f>
        <v>14.1465</v>
      </c>
      <c r="I11" s="1">
        <f>I5+I10</f>
        <v>19.352499999999999</v>
      </c>
      <c r="J11" s="12">
        <f>J5+J10</f>
        <v>12.803500000000001</v>
      </c>
      <c r="K11" s="12">
        <f>K10+K5</f>
        <v>7.5975000000000001</v>
      </c>
    </row>
    <row r="12" spans="2:11" ht="7.5" customHeight="1" thickBot="1" x14ac:dyDescent="0.3">
      <c r="B12" s="18"/>
    </row>
    <row r="13" spans="2:11" ht="12.75" customHeight="1" thickBot="1" x14ac:dyDescent="0.3">
      <c r="B13" s="1">
        <v>1</v>
      </c>
      <c r="C13" s="30" t="s">
        <v>17</v>
      </c>
      <c r="D13" s="39" t="s">
        <v>14</v>
      </c>
      <c r="E13" s="7" t="s">
        <v>0</v>
      </c>
      <c r="F13" s="1"/>
      <c r="G13" s="17">
        <v>8.14</v>
      </c>
      <c r="H13" s="1">
        <v>3.8</v>
      </c>
      <c r="I13" s="1">
        <v>4.5</v>
      </c>
      <c r="J13" s="1">
        <f>G13-H13</f>
        <v>4.3400000000000007</v>
      </c>
      <c r="K13" s="1">
        <f>G13-I13</f>
        <v>3.6400000000000006</v>
      </c>
    </row>
    <row r="14" spans="2:11" ht="12.75" customHeight="1" thickBot="1" x14ac:dyDescent="0.3">
      <c r="B14" s="1">
        <v>2</v>
      </c>
      <c r="C14" s="31"/>
      <c r="D14" s="39"/>
      <c r="E14" s="3" t="s">
        <v>5</v>
      </c>
      <c r="F14" s="1">
        <v>1.8</v>
      </c>
      <c r="G14" s="1"/>
      <c r="H14" s="1">
        <v>0.5</v>
      </c>
      <c r="I14" s="1">
        <v>0.8</v>
      </c>
      <c r="J14" s="1">
        <f>F14-H14</f>
        <v>1.3</v>
      </c>
      <c r="K14" s="1">
        <f>F14-I14</f>
        <v>1</v>
      </c>
    </row>
    <row r="15" spans="2:11" ht="13.5" customHeight="1" thickBot="1" x14ac:dyDescent="0.3">
      <c r="B15" s="1">
        <v>3</v>
      </c>
      <c r="C15" s="31"/>
      <c r="D15" s="39"/>
      <c r="E15" s="3" t="s">
        <v>6</v>
      </c>
      <c r="F15" s="1">
        <v>1.5</v>
      </c>
      <c r="G15" s="1"/>
      <c r="H15" s="1">
        <v>0.5</v>
      </c>
      <c r="I15" s="1">
        <v>0.8</v>
      </c>
      <c r="J15" s="1">
        <f t="shared" ref="J15:J26" si="2">F15-H15</f>
        <v>1</v>
      </c>
      <c r="K15" s="1">
        <f t="shared" ref="K15:K26" si="3">F15-I15</f>
        <v>0.7</v>
      </c>
    </row>
    <row r="16" spans="2:11" ht="21.75" customHeight="1" thickBot="1" x14ac:dyDescent="0.3">
      <c r="B16" s="1">
        <v>4</v>
      </c>
      <c r="C16" s="31"/>
      <c r="D16" s="39"/>
      <c r="E16" s="19" t="s">
        <v>36</v>
      </c>
      <c r="F16" s="4">
        <v>1</v>
      </c>
      <c r="G16" s="1"/>
      <c r="H16" s="1">
        <v>0.42</v>
      </c>
      <c r="I16" s="1">
        <v>0.7</v>
      </c>
      <c r="J16" s="1">
        <f t="shared" si="2"/>
        <v>0.58000000000000007</v>
      </c>
      <c r="K16" s="1">
        <f t="shared" si="3"/>
        <v>0.30000000000000004</v>
      </c>
    </row>
    <row r="17" spans="2:11" ht="23.25" customHeight="1" thickBot="1" x14ac:dyDescent="0.3">
      <c r="B17" s="1">
        <v>5</v>
      </c>
      <c r="C17" s="31"/>
      <c r="D17" s="39"/>
      <c r="E17" s="19" t="s">
        <v>35</v>
      </c>
      <c r="F17" s="4">
        <v>6</v>
      </c>
      <c r="G17" s="1"/>
      <c r="H17" s="1">
        <v>3.6</v>
      </c>
      <c r="I17" s="1">
        <v>5.2</v>
      </c>
      <c r="J17" s="1">
        <f t="shared" si="2"/>
        <v>2.4</v>
      </c>
      <c r="K17" s="1">
        <f t="shared" si="3"/>
        <v>0.79999999999999982</v>
      </c>
    </row>
    <row r="18" spans="2:11" ht="12" customHeight="1" thickBot="1" x14ac:dyDescent="0.3">
      <c r="B18" s="1">
        <v>6</v>
      </c>
      <c r="C18" s="31"/>
      <c r="D18" s="39"/>
      <c r="E18" s="3" t="s">
        <v>2</v>
      </c>
      <c r="F18" s="4">
        <v>4</v>
      </c>
      <c r="G18" s="1"/>
      <c r="H18" s="1">
        <v>1.26</v>
      </c>
      <c r="I18" s="1">
        <v>1.6</v>
      </c>
      <c r="J18" s="1">
        <f t="shared" si="2"/>
        <v>2.74</v>
      </c>
      <c r="K18" s="1">
        <f t="shared" si="3"/>
        <v>2.4</v>
      </c>
    </row>
    <row r="19" spans="2:11" ht="12" customHeight="1" thickBot="1" x14ac:dyDescent="0.3">
      <c r="B19" s="1">
        <v>7</v>
      </c>
      <c r="C19" s="31"/>
      <c r="D19" s="39"/>
      <c r="E19" s="3" t="s">
        <v>7</v>
      </c>
      <c r="F19" s="1">
        <v>0.65</v>
      </c>
      <c r="G19" s="1"/>
      <c r="H19" s="1">
        <v>0.57999999999999996</v>
      </c>
      <c r="I19" s="1">
        <v>0.6</v>
      </c>
      <c r="J19" s="1">
        <f t="shared" si="2"/>
        <v>7.0000000000000062E-2</v>
      </c>
      <c r="K19" s="1">
        <f t="shared" si="3"/>
        <v>5.0000000000000044E-2</v>
      </c>
    </row>
    <row r="20" spans="2:11" ht="13.5" customHeight="1" thickBot="1" x14ac:dyDescent="0.3">
      <c r="B20" s="1">
        <v>8</v>
      </c>
      <c r="C20" s="31"/>
      <c r="D20" s="39" t="s">
        <v>16</v>
      </c>
      <c r="E20" s="3" t="s">
        <v>8</v>
      </c>
      <c r="F20" s="1">
        <v>7.056</v>
      </c>
      <c r="G20" s="1"/>
      <c r="H20" s="1">
        <v>2.6</v>
      </c>
      <c r="I20" s="1">
        <v>2.9</v>
      </c>
      <c r="J20" s="1">
        <f t="shared" si="2"/>
        <v>4.4559999999999995</v>
      </c>
      <c r="K20" s="1">
        <f t="shared" si="3"/>
        <v>4.1560000000000006</v>
      </c>
    </row>
    <row r="21" spans="2:11" ht="14.25" customHeight="1" thickBot="1" x14ac:dyDescent="0.3">
      <c r="B21" s="1">
        <v>9</v>
      </c>
      <c r="C21" s="31"/>
      <c r="D21" s="39"/>
      <c r="E21" s="3" t="s">
        <v>9</v>
      </c>
      <c r="F21" s="1">
        <v>0.15</v>
      </c>
      <c r="G21" s="1"/>
      <c r="H21" s="1">
        <v>3.0000000000000001E-3</v>
      </c>
      <c r="I21" s="1">
        <v>5.0000000000000001E-3</v>
      </c>
      <c r="J21" s="1">
        <f t="shared" si="2"/>
        <v>0.14699999999999999</v>
      </c>
      <c r="K21" s="1">
        <f t="shared" si="3"/>
        <v>0.14499999999999999</v>
      </c>
    </row>
    <row r="22" spans="2:11" ht="13.5" customHeight="1" thickBot="1" x14ac:dyDescent="0.3">
      <c r="B22" s="1">
        <v>10</v>
      </c>
      <c r="C22" s="31"/>
      <c r="D22" s="39"/>
      <c r="E22" s="3" t="s">
        <v>10</v>
      </c>
      <c r="F22" s="1">
        <v>0.6</v>
      </c>
      <c r="G22" s="1"/>
      <c r="H22" s="1">
        <v>0.42</v>
      </c>
      <c r="I22" s="1">
        <v>0.5</v>
      </c>
      <c r="J22" s="1">
        <f t="shared" si="2"/>
        <v>0.18</v>
      </c>
      <c r="K22" s="1">
        <f t="shared" si="3"/>
        <v>9.9999999999999978E-2</v>
      </c>
    </row>
    <row r="23" spans="2:11" ht="10.5" customHeight="1" thickBot="1" x14ac:dyDescent="0.3">
      <c r="B23" s="1">
        <v>11</v>
      </c>
      <c r="C23" s="31"/>
      <c r="D23" s="39"/>
      <c r="E23" s="3" t="s">
        <v>11</v>
      </c>
      <c r="F23" s="1">
        <v>0.2</v>
      </c>
      <c r="G23" s="1"/>
      <c r="H23" s="1">
        <v>0.08</v>
      </c>
      <c r="I23" s="1">
        <v>0.1</v>
      </c>
      <c r="J23" s="1">
        <f t="shared" si="2"/>
        <v>0.12000000000000001</v>
      </c>
      <c r="K23" s="1">
        <f t="shared" si="3"/>
        <v>0.1</v>
      </c>
    </row>
    <row r="24" spans="2:11" ht="11.25" customHeight="1" thickBot="1" x14ac:dyDescent="0.3">
      <c r="B24" s="1">
        <v>12</v>
      </c>
      <c r="C24" s="31"/>
      <c r="D24" s="39"/>
      <c r="E24" s="3" t="s">
        <v>12</v>
      </c>
      <c r="F24" s="1">
        <v>3.14</v>
      </c>
      <c r="G24" s="1"/>
      <c r="H24" s="1">
        <v>0.2</v>
      </c>
      <c r="I24" s="1">
        <v>0.36</v>
      </c>
      <c r="J24" s="1">
        <f t="shared" si="2"/>
        <v>2.94</v>
      </c>
      <c r="K24" s="1">
        <f t="shared" si="3"/>
        <v>2.7800000000000002</v>
      </c>
    </row>
    <row r="25" spans="2:11" ht="11.25" customHeight="1" thickBot="1" x14ac:dyDescent="0.3">
      <c r="B25" s="1">
        <v>13</v>
      </c>
      <c r="C25" s="31"/>
      <c r="D25" s="39"/>
      <c r="E25" s="3" t="s">
        <v>13</v>
      </c>
      <c r="F25" s="1">
        <v>0.48749999999999999</v>
      </c>
      <c r="G25" s="1"/>
      <c r="H25" s="1">
        <v>0.3</v>
      </c>
      <c r="I25" s="1">
        <v>0.43</v>
      </c>
      <c r="J25" s="1">
        <f t="shared" si="2"/>
        <v>0.1875</v>
      </c>
      <c r="K25" s="1">
        <f t="shared" si="3"/>
        <v>5.7499999999999996E-2</v>
      </c>
    </row>
    <row r="26" spans="2:11" ht="12" customHeight="1" thickBot="1" x14ac:dyDescent="0.3">
      <c r="B26" s="1">
        <v>14</v>
      </c>
      <c r="C26" s="32"/>
      <c r="D26" s="41" t="s">
        <v>15</v>
      </c>
      <c r="E26" s="3" t="s">
        <v>4</v>
      </c>
      <c r="F26" s="1">
        <v>0.48299999999999998</v>
      </c>
      <c r="G26" s="1"/>
      <c r="H26" s="1">
        <v>0.32</v>
      </c>
      <c r="I26" s="1">
        <v>0.46300000000000002</v>
      </c>
      <c r="J26" s="1">
        <f t="shared" si="2"/>
        <v>0.16299999999999998</v>
      </c>
      <c r="K26" s="1">
        <f t="shared" si="3"/>
        <v>1.9999999999999962E-2</v>
      </c>
    </row>
    <row r="27" spans="2:11" ht="13.5" customHeight="1" x14ac:dyDescent="0.25">
      <c r="B27" s="1"/>
      <c r="C27" s="22" t="s">
        <v>20</v>
      </c>
      <c r="D27" s="22"/>
      <c r="E27" s="2" t="s">
        <v>21</v>
      </c>
      <c r="F27" s="6">
        <f>SUM(F14:F26)</f>
        <v>27.066500000000001</v>
      </c>
      <c r="G27" s="6">
        <v>27.066500000000001</v>
      </c>
      <c r="H27" s="6">
        <f>SUM(H14:H26)</f>
        <v>10.782999999999999</v>
      </c>
      <c r="I27" s="6">
        <f>SUM(I14:I26)</f>
        <v>14.457999999999998</v>
      </c>
      <c r="J27" s="1">
        <f>SUM(J14:J26)</f>
        <v>16.2835</v>
      </c>
      <c r="K27" s="1">
        <f>SUM(K14:K26)</f>
        <v>12.608499999999998</v>
      </c>
    </row>
    <row r="28" spans="2:11" x14ac:dyDescent="0.25">
      <c r="B28" s="1"/>
      <c r="C28" s="23"/>
      <c r="D28" s="24"/>
      <c r="E28" s="20" t="s">
        <v>20</v>
      </c>
      <c r="F28" s="21"/>
      <c r="G28" s="17">
        <f>SUM(G13:G27)</f>
        <v>35.206500000000005</v>
      </c>
      <c r="H28" s="1">
        <f>H13+H27</f>
        <v>14.582999999999998</v>
      </c>
      <c r="I28" s="1">
        <f>I13+I27</f>
        <v>18.957999999999998</v>
      </c>
      <c r="J28" s="1">
        <f>J13+J27</f>
        <v>20.6235</v>
      </c>
      <c r="K28" s="1">
        <f>K27+K13</f>
        <v>16.2485</v>
      </c>
    </row>
    <row r="29" spans="2:11" x14ac:dyDescent="0.25">
      <c r="B29" s="1"/>
      <c r="C29" s="34" t="s">
        <v>37</v>
      </c>
      <c r="D29" s="35"/>
      <c r="E29" s="33" t="s">
        <v>38</v>
      </c>
      <c r="F29" s="9"/>
      <c r="G29" s="17">
        <f>G13+G5</f>
        <v>19.021999999999998</v>
      </c>
      <c r="H29" s="17">
        <f>H13+H5</f>
        <v>9.8999999999999986</v>
      </c>
      <c r="I29" s="17">
        <f>I13+I5</f>
        <v>13.1</v>
      </c>
      <c r="J29" s="17">
        <f>J13+J5</f>
        <v>9.1219999999999999</v>
      </c>
      <c r="K29" s="17">
        <f>K13+K5</f>
        <v>5.9220000000000006</v>
      </c>
    </row>
    <row r="30" spans="2:11" ht="18" customHeight="1" x14ac:dyDescent="0.25">
      <c r="B30" s="1"/>
      <c r="C30" s="42"/>
      <c r="D30" s="43"/>
      <c r="E30" s="33" t="s">
        <v>21</v>
      </c>
      <c r="F30" s="33">
        <f>F27+F10</f>
        <v>43.134500000000003</v>
      </c>
      <c r="G30" s="17"/>
      <c r="H30" s="1">
        <f>H27+H10</f>
        <v>18.829499999999999</v>
      </c>
      <c r="I30" s="1">
        <f>I10+I27</f>
        <v>25.210499999999996</v>
      </c>
      <c r="J30" s="12">
        <f>J27+J10</f>
        <v>24.305</v>
      </c>
      <c r="K30" s="12">
        <f>K10+K27</f>
        <v>17.923999999999999</v>
      </c>
    </row>
    <row r="31" spans="2:11" x14ac:dyDescent="0.25">
      <c r="B31" s="1"/>
      <c r="C31" s="36"/>
      <c r="D31" s="37"/>
      <c r="E31" s="33" t="s">
        <v>39</v>
      </c>
      <c r="F31" s="33"/>
      <c r="G31" s="17">
        <f>G28+G11</f>
        <v>62.156500000000008</v>
      </c>
      <c r="H31" s="44">
        <f>H11+H28</f>
        <v>28.729499999999998</v>
      </c>
      <c r="I31" s="44">
        <f>I11+I28</f>
        <v>38.310499999999998</v>
      </c>
      <c r="J31" s="45">
        <f>J11+J28</f>
        <v>33.427</v>
      </c>
      <c r="K31" s="45">
        <f>K11+K28</f>
        <v>23.846</v>
      </c>
    </row>
    <row r="33" spans="5:9" x14ac:dyDescent="0.25">
      <c r="E33" s="48" t="s">
        <v>41</v>
      </c>
      <c r="F33" s="46" t="s">
        <v>40</v>
      </c>
      <c r="G33" s="47">
        <f>H28+H11</f>
        <v>28.729499999999998</v>
      </c>
      <c r="H33" s="46" t="s">
        <v>40</v>
      </c>
      <c r="I33" s="47">
        <f>I28+I11</f>
        <v>38.310499999999998</v>
      </c>
    </row>
    <row r="34" spans="5:9" x14ac:dyDescent="0.25">
      <c r="E34" s="48" t="s">
        <v>42</v>
      </c>
      <c r="F34" s="1"/>
      <c r="G34" s="1" t="s">
        <v>34</v>
      </c>
      <c r="H34" s="1"/>
      <c r="I34" s="1" t="s">
        <v>33</v>
      </c>
    </row>
  </sheetData>
  <mergeCells count="12">
    <mergeCell ref="C29:D31"/>
    <mergeCell ref="E28:F28"/>
    <mergeCell ref="C27:D27"/>
    <mergeCell ref="C28:D28"/>
    <mergeCell ref="D5:D7"/>
    <mergeCell ref="D8:D9"/>
    <mergeCell ref="C5:C9"/>
    <mergeCell ref="D13:D19"/>
    <mergeCell ref="D20:D25"/>
    <mergeCell ref="C13:C26"/>
    <mergeCell ref="C10:D10"/>
    <mergeCell ref="C11:F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2015-07-07T06:21:59Z</dcterms:modified>
</cp:coreProperties>
</file>