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Q10" i="1" l="1"/>
  <c r="AP10" i="1"/>
  <c r="AQ9" i="1"/>
  <c r="AP9" i="1"/>
  <c r="AQ8" i="1"/>
  <c r="AP8" i="1"/>
  <c r="AQ7" i="1"/>
  <c r="AP7" i="1"/>
  <c r="AQ6" i="1"/>
  <c r="AP6" i="1"/>
  <c r="AQ5" i="1"/>
  <c r="AP5" i="1"/>
  <c r="AK10" i="1" l="1"/>
  <c r="AF10" i="1"/>
  <c r="AJ10" i="1" s="1"/>
  <c r="AK9" i="1"/>
  <c r="AJ9" i="1"/>
  <c r="AF9" i="1"/>
  <c r="AK8" i="1"/>
  <c r="AF8" i="1"/>
  <c r="AJ8" i="1" s="1"/>
  <c r="AK7" i="1"/>
  <c r="AJ7" i="1"/>
  <c r="AF7" i="1"/>
  <c r="AK6" i="1"/>
  <c r="AF6" i="1"/>
  <c r="AJ6" i="1" s="1"/>
  <c r="AK5" i="1"/>
  <c r="AJ5" i="1"/>
  <c r="AE10" i="1" l="1"/>
  <c r="Y10" i="1"/>
  <c r="AE9" i="1"/>
  <c r="Y9" i="1"/>
  <c r="S10" i="1"/>
  <c r="S9" i="1"/>
  <c r="AE8" i="1"/>
  <c r="Y8" i="1"/>
  <c r="S8" i="1"/>
  <c r="AE7" i="1"/>
  <c r="Y7" i="1"/>
  <c r="S7" i="1"/>
  <c r="AE6" i="1"/>
  <c r="Y6" i="1"/>
  <c r="S6" i="1"/>
  <c r="AE5" i="1"/>
  <c r="Y5" i="1"/>
  <c r="S5" i="1"/>
  <c r="Z9" i="1" l="1"/>
  <c r="AD9" i="1" s="1"/>
  <c r="X9" i="1"/>
  <c r="R9" i="1"/>
  <c r="T9" i="1"/>
  <c r="AD7" i="1" l="1"/>
  <c r="AD8" i="1"/>
  <c r="AD10" i="1"/>
  <c r="Z6" i="1"/>
  <c r="AD6" i="1" s="1"/>
  <c r="Z7" i="1"/>
  <c r="Z8" i="1"/>
  <c r="Z10" i="1"/>
  <c r="X7" i="1"/>
  <c r="X8" i="1"/>
  <c r="X10" i="1"/>
  <c r="T6" i="1"/>
  <c r="X6" i="1" s="1"/>
  <c r="T7" i="1"/>
  <c r="T8" i="1"/>
  <c r="T10" i="1"/>
  <c r="R6" i="1"/>
  <c r="R7" i="1"/>
  <c r="R8" i="1"/>
  <c r="R10" i="1"/>
  <c r="AD5" i="1"/>
  <c r="Z5" i="1"/>
  <c r="T5" i="1"/>
  <c r="X5" i="1"/>
  <c r="R5" i="1"/>
</calcChain>
</file>

<file path=xl/sharedStrings.xml><?xml version="1.0" encoding="utf-8"?>
<sst xmlns="http://schemas.openxmlformats.org/spreadsheetml/2006/main" count="103" uniqueCount="52">
  <si>
    <t>Наименование хозяйствующих субъектов, заключивших договор по нерегулируемым ценам, с указанием сторон такого договора</t>
  </si>
  <si>
    <t>Продавец (поставщик)</t>
  </si>
  <si>
    <t>ИНН</t>
  </si>
  <si>
    <t>КПП</t>
  </si>
  <si>
    <t>Покупатель</t>
  </si>
  <si>
    <t>ПАО "ЗМЗ"</t>
  </si>
  <si>
    <t>Реквизиты договора</t>
  </si>
  <si>
    <t>Наимено-вание</t>
  </si>
  <si>
    <t>Номер</t>
  </si>
  <si>
    <t>Дата</t>
  </si>
  <si>
    <t>Вид товара в сфере теплоснаб-жения</t>
  </si>
  <si>
    <t>Ед.изм.</t>
  </si>
  <si>
    <t>Срок действия договора</t>
  </si>
  <si>
    <t>I полугодие 2019 (факт)</t>
  </si>
  <si>
    <t>II полугодие 2019 (факт)</t>
  </si>
  <si>
    <t>Цена, руб/Гкал</t>
  </si>
  <si>
    <t>Объем оказан-ных услуг по дого-вору, Гкал</t>
  </si>
  <si>
    <t>2019 (факт)</t>
  </si>
  <si>
    <t>I полугодие 2020 (факт)</t>
  </si>
  <si>
    <t>II полугодие 2020 (факт)</t>
  </si>
  <si>
    <t>2020 (факт)</t>
  </si>
  <si>
    <t>Публичное акционерное общество "Заволжский моторный завод" (ПАО "ЗМЗ")</t>
  </si>
  <si>
    <t>ООО "Дайдо Металл Русь"</t>
  </si>
  <si>
    <t>Договор теплоснаб-жения</t>
  </si>
  <si>
    <t>16-17/14</t>
  </si>
  <si>
    <t>пар</t>
  </si>
  <si>
    <t>Гкал</t>
  </si>
  <si>
    <t>ЗАО "ЗЗГТ"</t>
  </si>
  <si>
    <t>16-17/24</t>
  </si>
  <si>
    <t>ООО "ЛЕОНИ РУС"</t>
  </si>
  <si>
    <t>Договор на отпуск тепловой энергии</t>
  </si>
  <si>
    <r>
      <t>ООО "</t>
    </r>
    <r>
      <rPr>
        <sz val="9.5"/>
        <color theme="1"/>
        <rFont val="Calibri"/>
        <family val="2"/>
        <charset val="204"/>
        <scheme val="minor"/>
      </rPr>
      <t>Растворный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узел</t>
    </r>
    <r>
      <rPr>
        <sz val="11"/>
        <color theme="1"/>
        <rFont val="Calibri"/>
        <family val="2"/>
        <scheme val="minor"/>
      </rPr>
      <t>"</t>
    </r>
  </si>
  <si>
    <t>16-17/23</t>
  </si>
  <si>
    <t>ООО "Литейный завод "РосАЛит""</t>
  </si>
  <si>
    <t>16-24/143</t>
  </si>
  <si>
    <t>ЗФ16-16/20</t>
  </si>
  <si>
    <t>16-12 / 9</t>
  </si>
  <si>
    <t>2022 (план)</t>
  </si>
  <si>
    <t>2021 факт</t>
  </si>
  <si>
    <t>II полугодие 2021 факт</t>
  </si>
  <si>
    <t>I полугодие 2021 факт</t>
  </si>
  <si>
    <t>ООО "УАЗ" (грузополучатель ЗФ ООО "УАЗ")</t>
  </si>
  <si>
    <t>I полугодие 2022 факт</t>
  </si>
  <si>
    <t>II полугодие 2022 факт</t>
  </si>
  <si>
    <t>2022 факт</t>
  </si>
  <si>
    <t>I полугодие 2023 (план)</t>
  </si>
  <si>
    <t>II полугодие 2023 (план)</t>
  </si>
  <si>
    <t>с 01.01.18 по 31.12.23 автомат. пролонгац.</t>
  </si>
  <si>
    <t>с 01.06.12 по 31.12.23 автомат. пролонгац.</t>
  </si>
  <si>
    <t>с 01.10.16 по 31.12.23 автомат. пролонгац.</t>
  </si>
  <si>
    <t>с 01.07.05 по 31.12.23 автомат. пролонгац.</t>
  </si>
  <si>
    <t>Продавец (поставщик) имеет регулируемый вид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</si>
</sst>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4" fontId="0" fillId="0" borderId="0" xfId="0" applyNumberFormat="1"/>
    <xf numFmtId="1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2" fontId="0" fillId="0" borderId="15" xfId="0" applyNumberFormat="1" applyFon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3"/>
  <sheetViews>
    <sheetView tabSelected="1" view="pageBreakPreview" zoomScale="80" zoomScaleNormal="90" zoomScaleSheetLayoutView="80" workbookViewId="0">
      <selection activeCell="M21" sqref="M21"/>
    </sheetView>
  </sheetViews>
  <sheetFormatPr defaultRowHeight="15" x14ac:dyDescent="0.25"/>
  <cols>
    <col min="1" max="1" width="19.7109375" customWidth="1"/>
    <col min="2" max="2" width="12.140625" bestFit="1" customWidth="1"/>
    <col min="3" max="3" width="11.140625" bestFit="1" customWidth="1"/>
    <col min="4" max="4" width="14.7109375" customWidth="1"/>
    <col min="5" max="5" width="19.28515625" customWidth="1"/>
    <col min="6" max="6" width="12.140625" customWidth="1"/>
    <col min="7" max="7" width="11.140625" customWidth="1"/>
    <col min="8" max="8" width="22.5703125" customWidth="1"/>
    <col min="9" max="9" width="10.140625" customWidth="1"/>
    <col min="10" max="10" width="11" customWidth="1"/>
    <col min="11" max="11" width="10.140625" customWidth="1"/>
    <col min="12" max="12" width="8.85546875" customWidth="1"/>
    <col min="13" max="13" width="17.42578125" customWidth="1"/>
    <col min="14" max="14" width="8.28515625" customWidth="1"/>
    <col min="15" max="22" width="9.140625" customWidth="1"/>
    <col min="23" max="23" width="12" customWidth="1"/>
    <col min="24" max="24" width="9.140625" customWidth="1"/>
    <col min="25" max="25" width="11.28515625" customWidth="1"/>
    <col min="26" max="26" width="9.140625" customWidth="1"/>
    <col min="27" max="27" width="13" customWidth="1"/>
    <col min="28" max="28" width="9.140625" customWidth="1"/>
    <col min="29" max="29" width="13.42578125" customWidth="1"/>
    <col min="30" max="30" width="9.140625" customWidth="1"/>
    <col min="31" max="31" width="11.5703125" customWidth="1"/>
    <col min="32" max="32" width="9.140625" customWidth="1"/>
    <col min="33" max="33" width="14.42578125" customWidth="1"/>
    <col min="34" max="34" width="9.140625" customWidth="1"/>
    <col min="35" max="35" width="13.42578125" customWidth="1"/>
    <col min="36" max="36" width="9.140625" customWidth="1"/>
    <col min="37" max="37" width="12.7109375" customWidth="1"/>
    <col min="39" max="39" width="11.42578125" customWidth="1"/>
    <col min="40" max="40" width="10.28515625" customWidth="1"/>
    <col min="41" max="41" width="11.42578125" customWidth="1"/>
    <col min="42" max="42" width="10.7109375" customWidth="1"/>
    <col min="43" max="43" width="10.85546875" customWidth="1"/>
  </cols>
  <sheetData>
    <row r="1" spans="1:43" x14ac:dyDescent="0.25">
      <c r="AC1" s="15"/>
    </row>
    <row r="2" spans="1:43" ht="15.75" thickBot="1" x14ac:dyDescent="0.3"/>
    <row r="3" spans="1:43" ht="35.450000000000003" customHeight="1" x14ac:dyDescent="0.25">
      <c r="A3" s="19" t="s">
        <v>0</v>
      </c>
      <c r="B3" s="24"/>
      <c r="C3" s="24"/>
      <c r="D3" s="24"/>
      <c r="E3" s="24"/>
      <c r="F3" s="24"/>
      <c r="G3" s="20"/>
      <c r="H3" s="17" t="s">
        <v>6</v>
      </c>
      <c r="I3" s="25"/>
      <c r="J3" s="18"/>
      <c r="K3" s="1"/>
      <c r="L3" s="1"/>
      <c r="M3" s="49"/>
      <c r="N3" s="28" t="s">
        <v>13</v>
      </c>
      <c r="O3" s="29"/>
      <c r="P3" s="30" t="s">
        <v>14</v>
      </c>
      <c r="Q3" s="29"/>
      <c r="R3" s="42" t="s">
        <v>17</v>
      </c>
      <c r="S3" s="43"/>
      <c r="T3" s="28" t="s">
        <v>18</v>
      </c>
      <c r="U3" s="29"/>
      <c r="V3" s="30" t="s">
        <v>19</v>
      </c>
      <c r="W3" s="29"/>
      <c r="X3" s="42" t="s">
        <v>20</v>
      </c>
      <c r="Y3" s="43"/>
      <c r="Z3" s="28" t="s">
        <v>40</v>
      </c>
      <c r="AA3" s="29"/>
      <c r="AB3" s="30" t="s">
        <v>39</v>
      </c>
      <c r="AC3" s="29"/>
      <c r="AD3" s="42" t="s">
        <v>38</v>
      </c>
      <c r="AE3" s="43"/>
      <c r="AF3" s="28" t="s">
        <v>42</v>
      </c>
      <c r="AG3" s="29"/>
      <c r="AH3" s="30" t="s">
        <v>43</v>
      </c>
      <c r="AI3" s="29"/>
      <c r="AJ3" s="31" t="s">
        <v>44</v>
      </c>
      <c r="AK3" s="32"/>
      <c r="AL3" s="28" t="s">
        <v>45</v>
      </c>
      <c r="AM3" s="29"/>
      <c r="AN3" s="30" t="s">
        <v>46</v>
      </c>
      <c r="AO3" s="29"/>
      <c r="AP3" s="31" t="s">
        <v>37</v>
      </c>
      <c r="AQ3" s="32"/>
    </row>
    <row r="4" spans="1:43" ht="110.45" customHeight="1" x14ac:dyDescent="0.25">
      <c r="A4" s="3" t="s">
        <v>1</v>
      </c>
      <c r="B4" s="2" t="s">
        <v>2</v>
      </c>
      <c r="C4" s="2" t="s">
        <v>3</v>
      </c>
      <c r="D4" s="3" t="s">
        <v>51</v>
      </c>
      <c r="E4" s="2" t="s">
        <v>4</v>
      </c>
      <c r="F4" s="2" t="s">
        <v>2</v>
      </c>
      <c r="G4" s="2" t="s">
        <v>3</v>
      </c>
      <c r="H4" s="3" t="s">
        <v>7</v>
      </c>
      <c r="I4" s="2" t="s">
        <v>8</v>
      </c>
      <c r="J4" s="2" t="s">
        <v>9</v>
      </c>
      <c r="K4" s="3" t="s">
        <v>10</v>
      </c>
      <c r="L4" s="2" t="s">
        <v>11</v>
      </c>
      <c r="M4" s="16" t="s">
        <v>12</v>
      </c>
      <c r="N4" s="33" t="s">
        <v>15</v>
      </c>
      <c r="O4" s="3" t="s">
        <v>16</v>
      </c>
      <c r="P4" s="3" t="s">
        <v>15</v>
      </c>
      <c r="Q4" s="3" t="s">
        <v>16</v>
      </c>
      <c r="R4" s="3" t="s">
        <v>15</v>
      </c>
      <c r="S4" s="44" t="s">
        <v>16</v>
      </c>
      <c r="T4" s="33" t="s">
        <v>15</v>
      </c>
      <c r="U4" s="3" t="s">
        <v>16</v>
      </c>
      <c r="V4" s="3" t="s">
        <v>15</v>
      </c>
      <c r="W4" s="3" t="s">
        <v>16</v>
      </c>
      <c r="X4" s="3" t="s">
        <v>15</v>
      </c>
      <c r="Y4" s="44" t="s">
        <v>16</v>
      </c>
      <c r="Z4" s="33" t="s">
        <v>15</v>
      </c>
      <c r="AA4" s="3" t="s">
        <v>16</v>
      </c>
      <c r="AB4" s="3" t="s">
        <v>15</v>
      </c>
      <c r="AC4" s="3" t="s">
        <v>16</v>
      </c>
      <c r="AD4" s="3" t="s">
        <v>15</v>
      </c>
      <c r="AE4" s="44" t="s">
        <v>16</v>
      </c>
      <c r="AF4" s="33" t="s">
        <v>15</v>
      </c>
      <c r="AG4" s="3" t="s">
        <v>16</v>
      </c>
      <c r="AH4" s="3" t="s">
        <v>15</v>
      </c>
      <c r="AI4" s="3" t="s">
        <v>16</v>
      </c>
      <c r="AJ4" s="26" t="s">
        <v>15</v>
      </c>
      <c r="AK4" s="34" t="s">
        <v>16</v>
      </c>
      <c r="AL4" s="33" t="s">
        <v>15</v>
      </c>
      <c r="AM4" s="3" t="s">
        <v>16</v>
      </c>
      <c r="AN4" s="3" t="s">
        <v>15</v>
      </c>
      <c r="AO4" s="3" t="s">
        <v>16</v>
      </c>
      <c r="AP4" s="26" t="s">
        <v>15</v>
      </c>
      <c r="AQ4" s="34" t="s">
        <v>16</v>
      </c>
    </row>
    <row r="5" spans="1:43" ht="45" x14ac:dyDescent="0.25">
      <c r="A5" s="21" t="s">
        <v>21</v>
      </c>
      <c r="B5" s="2">
        <v>5248004137</v>
      </c>
      <c r="C5" s="2">
        <v>524801001</v>
      </c>
      <c r="D5" s="1" t="s">
        <v>5</v>
      </c>
      <c r="E5" s="11" t="s">
        <v>22</v>
      </c>
      <c r="F5" s="5">
        <v>5248016686</v>
      </c>
      <c r="G5" s="5">
        <v>524801001</v>
      </c>
      <c r="H5" s="3" t="s">
        <v>23</v>
      </c>
      <c r="I5" s="2" t="s">
        <v>24</v>
      </c>
      <c r="J5" s="6">
        <v>43070</v>
      </c>
      <c r="K5" s="2" t="s">
        <v>25</v>
      </c>
      <c r="L5" s="2" t="s">
        <v>26</v>
      </c>
      <c r="M5" s="16" t="s">
        <v>47</v>
      </c>
      <c r="N5" s="35">
        <v>1115.74</v>
      </c>
      <c r="O5" s="2">
        <v>1419.12</v>
      </c>
      <c r="P5" s="2">
        <v>1160.3699999999999</v>
      </c>
      <c r="Q5" s="2">
        <v>1336.41</v>
      </c>
      <c r="R5" s="7">
        <f>(N5+P5)/2</f>
        <v>1138.0549999999998</v>
      </c>
      <c r="S5" s="45">
        <f t="shared" ref="S5:S10" si="0">O5+Q5</f>
        <v>2755.5299999999997</v>
      </c>
      <c r="T5" s="35">
        <f>P5</f>
        <v>1160.3699999999999</v>
      </c>
      <c r="U5" s="2">
        <v>1350.95</v>
      </c>
      <c r="V5" s="2">
        <v>1195.18</v>
      </c>
      <c r="W5" s="2">
        <v>1415.04</v>
      </c>
      <c r="X5" s="7">
        <f>(T5+V5)/2</f>
        <v>1177.7750000000001</v>
      </c>
      <c r="Y5" s="45">
        <f t="shared" ref="Y5:Y10" si="1">U5+W5</f>
        <v>2765.99</v>
      </c>
      <c r="Z5" s="35">
        <f>V5</f>
        <v>1195.18</v>
      </c>
      <c r="AA5" s="14">
        <v>1361.4</v>
      </c>
      <c r="AB5" s="2">
        <v>1231.04</v>
      </c>
      <c r="AC5" s="14">
        <v>1409.94</v>
      </c>
      <c r="AD5" s="2">
        <f>(Z5+AB5)/2</f>
        <v>1213.1100000000001</v>
      </c>
      <c r="AE5" s="45">
        <f t="shared" ref="AE5:AE10" si="2">AA5+AC5</f>
        <v>2771.34</v>
      </c>
      <c r="AF5" s="35">
        <v>1231.04</v>
      </c>
      <c r="AG5" s="2">
        <v>1370.99</v>
      </c>
      <c r="AH5" s="2">
        <v>1287.29</v>
      </c>
      <c r="AI5" s="2">
        <v>1408.24</v>
      </c>
      <c r="AJ5" s="27">
        <f>(AF5+AH5)/2</f>
        <v>1259.165</v>
      </c>
      <c r="AK5" s="36">
        <f t="shared" ref="AK5:AK10" si="3">AG5+AI5</f>
        <v>2779.23</v>
      </c>
      <c r="AL5" s="35">
        <v>1381.19</v>
      </c>
      <c r="AM5" s="2">
        <v>1359.7</v>
      </c>
      <c r="AN5" s="2">
        <v>1381.19</v>
      </c>
      <c r="AO5" s="2">
        <v>1462.0600000000002</v>
      </c>
      <c r="AP5" s="27">
        <f>(AL5+AN5)/2</f>
        <v>1381.19</v>
      </c>
      <c r="AQ5" s="36">
        <f t="shared" ref="AQ5:AQ10" si="4">AM5+AO5</f>
        <v>2821.76</v>
      </c>
    </row>
    <row r="6" spans="1:43" ht="45" x14ac:dyDescent="0.25">
      <c r="A6" s="22"/>
      <c r="B6" s="2">
        <v>5248004137</v>
      </c>
      <c r="C6" s="2">
        <v>524801001</v>
      </c>
      <c r="D6" s="1" t="s">
        <v>5</v>
      </c>
      <c r="E6" s="12" t="s">
        <v>27</v>
      </c>
      <c r="F6" s="5">
        <v>5248031980</v>
      </c>
      <c r="G6" s="5">
        <v>524801001</v>
      </c>
      <c r="H6" s="3" t="s">
        <v>23</v>
      </c>
      <c r="I6" s="2" t="s">
        <v>28</v>
      </c>
      <c r="J6" s="6">
        <v>43070</v>
      </c>
      <c r="K6" s="2" t="s">
        <v>25</v>
      </c>
      <c r="L6" s="2" t="s">
        <v>26</v>
      </c>
      <c r="M6" s="16" t="s">
        <v>47</v>
      </c>
      <c r="N6" s="35">
        <v>1115.74</v>
      </c>
      <c r="O6" s="2">
        <v>2540.59</v>
      </c>
      <c r="P6" s="2">
        <v>1160.3699999999999</v>
      </c>
      <c r="Q6" s="2">
        <v>1847.28</v>
      </c>
      <c r="R6" s="7">
        <f t="shared" ref="R6:R10" si="5">(N6+P6)/2</f>
        <v>1138.0549999999998</v>
      </c>
      <c r="S6" s="45">
        <f t="shared" si="0"/>
        <v>4387.87</v>
      </c>
      <c r="T6" s="35">
        <f t="shared" ref="T6:T10" si="6">P6</f>
        <v>1160.3699999999999</v>
      </c>
      <c r="U6" s="2">
        <v>2232.48</v>
      </c>
      <c r="V6" s="2">
        <v>1195.18</v>
      </c>
      <c r="W6" s="2">
        <v>2285.09</v>
      </c>
      <c r="X6" s="7">
        <f t="shared" ref="X6:X10" si="7">(T6+V6)/2</f>
        <v>1177.7750000000001</v>
      </c>
      <c r="Y6" s="45">
        <f t="shared" si="1"/>
        <v>4517.57</v>
      </c>
      <c r="Z6" s="35">
        <f t="shared" ref="Z6:Z10" si="8">V6</f>
        <v>1195.18</v>
      </c>
      <c r="AA6" s="14">
        <v>1433.09</v>
      </c>
      <c r="AB6" s="2">
        <v>1231.04</v>
      </c>
      <c r="AC6" s="14">
        <v>1409.34</v>
      </c>
      <c r="AD6" s="2">
        <f t="shared" ref="AD6:AD10" si="9">(Z6+AB6)/2</f>
        <v>1213.1100000000001</v>
      </c>
      <c r="AE6" s="45">
        <f t="shared" si="2"/>
        <v>2842.43</v>
      </c>
      <c r="AF6" s="35">
        <f t="shared" ref="AF6:AF10" si="10">AB6</f>
        <v>1231.04</v>
      </c>
      <c r="AG6" s="2">
        <v>1100.7349999999999</v>
      </c>
      <c r="AH6" s="2">
        <v>1290.33</v>
      </c>
      <c r="AI6" s="2">
        <v>1327.16</v>
      </c>
      <c r="AJ6" s="27">
        <f t="shared" ref="AJ6:AJ10" si="11">(AF6+AH6)/2</f>
        <v>1260.6849999999999</v>
      </c>
      <c r="AK6" s="36">
        <f t="shared" si="3"/>
        <v>2427.895</v>
      </c>
      <c r="AL6" s="35">
        <v>1381.19</v>
      </c>
      <c r="AM6" s="2">
        <v>1261.1000000000001</v>
      </c>
      <c r="AN6" s="2">
        <v>1381.19</v>
      </c>
      <c r="AO6" s="2">
        <v>1496.3</v>
      </c>
      <c r="AP6" s="27">
        <f t="shared" ref="AP6:AP10" si="12">(AL6+AN6)/2</f>
        <v>1381.19</v>
      </c>
      <c r="AQ6" s="36">
        <f t="shared" si="4"/>
        <v>2757.4</v>
      </c>
    </row>
    <row r="7" spans="1:43" ht="45" x14ac:dyDescent="0.25">
      <c r="A7" s="22"/>
      <c r="B7" s="2">
        <v>5248004137</v>
      </c>
      <c r="C7" s="2">
        <v>524801001</v>
      </c>
      <c r="D7" s="1" t="s">
        <v>5</v>
      </c>
      <c r="E7" s="11" t="s">
        <v>29</v>
      </c>
      <c r="F7" s="5">
        <v>5248023242</v>
      </c>
      <c r="G7" s="5">
        <v>524801001</v>
      </c>
      <c r="H7" s="3" t="s">
        <v>30</v>
      </c>
      <c r="I7" s="10" t="s">
        <v>36</v>
      </c>
      <c r="J7" s="6">
        <v>41061</v>
      </c>
      <c r="K7" s="2" t="s">
        <v>25</v>
      </c>
      <c r="L7" s="2" t="s">
        <v>26</v>
      </c>
      <c r="M7" s="16" t="s">
        <v>48</v>
      </c>
      <c r="N7" s="35">
        <v>1115.74</v>
      </c>
      <c r="O7" s="2">
        <v>301.39999999999998</v>
      </c>
      <c r="P7" s="2">
        <v>1160.3699999999999</v>
      </c>
      <c r="Q7" s="2">
        <v>330.7</v>
      </c>
      <c r="R7" s="7">
        <f t="shared" si="5"/>
        <v>1138.0549999999998</v>
      </c>
      <c r="S7" s="45">
        <f t="shared" si="0"/>
        <v>632.09999999999991</v>
      </c>
      <c r="T7" s="35">
        <f t="shared" si="6"/>
        <v>1160.3699999999999</v>
      </c>
      <c r="U7" s="2">
        <v>301.39999999999998</v>
      </c>
      <c r="V7" s="2">
        <v>1195.18</v>
      </c>
      <c r="W7" s="2">
        <v>330.7</v>
      </c>
      <c r="X7" s="7">
        <f t="shared" si="7"/>
        <v>1177.7750000000001</v>
      </c>
      <c r="Y7" s="45">
        <f t="shared" si="1"/>
        <v>632.09999999999991</v>
      </c>
      <c r="Z7" s="35">
        <f t="shared" si="8"/>
        <v>1195.18</v>
      </c>
      <c r="AA7" s="14">
        <v>301.39999999999998</v>
      </c>
      <c r="AB7" s="2">
        <v>1231.04</v>
      </c>
      <c r="AC7" s="14">
        <v>330.7</v>
      </c>
      <c r="AD7" s="2">
        <f t="shared" si="9"/>
        <v>1213.1100000000001</v>
      </c>
      <c r="AE7" s="45">
        <f t="shared" si="2"/>
        <v>632.09999999999991</v>
      </c>
      <c r="AF7" s="35">
        <f t="shared" si="10"/>
        <v>1231.04</v>
      </c>
      <c r="AG7" s="2">
        <v>301.39999999999998</v>
      </c>
      <c r="AH7" s="2">
        <v>1287.95</v>
      </c>
      <c r="AI7" s="2">
        <v>330.3</v>
      </c>
      <c r="AJ7" s="27">
        <f t="shared" si="11"/>
        <v>1259.4949999999999</v>
      </c>
      <c r="AK7" s="36">
        <f t="shared" si="3"/>
        <v>631.70000000000005</v>
      </c>
      <c r="AL7" s="35">
        <v>1381.19</v>
      </c>
      <c r="AM7" s="2">
        <v>301.39999999999998</v>
      </c>
      <c r="AN7" s="2">
        <v>1381.19</v>
      </c>
      <c r="AO7" s="2">
        <v>330.3</v>
      </c>
      <c r="AP7" s="27">
        <f t="shared" si="12"/>
        <v>1381.19</v>
      </c>
      <c r="AQ7" s="36">
        <f t="shared" si="4"/>
        <v>631.70000000000005</v>
      </c>
    </row>
    <row r="8" spans="1:43" ht="45" x14ac:dyDescent="0.25">
      <c r="A8" s="22"/>
      <c r="B8" s="2">
        <v>5248004137</v>
      </c>
      <c r="C8" s="2">
        <v>524801001</v>
      </c>
      <c r="D8" s="1" t="s">
        <v>5</v>
      </c>
      <c r="E8" s="11" t="s">
        <v>31</v>
      </c>
      <c r="F8" s="5">
        <v>5248022986</v>
      </c>
      <c r="G8" s="5">
        <v>524801001</v>
      </c>
      <c r="H8" s="3" t="s">
        <v>30</v>
      </c>
      <c r="I8" s="2" t="s">
        <v>32</v>
      </c>
      <c r="J8" s="6">
        <v>43070</v>
      </c>
      <c r="K8" s="2" t="s">
        <v>25</v>
      </c>
      <c r="L8" s="2" t="s">
        <v>26</v>
      </c>
      <c r="M8" s="16" t="s">
        <v>47</v>
      </c>
      <c r="N8" s="35">
        <v>1115.74</v>
      </c>
      <c r="O8" s="2">
        <v>165.8</v>
      </c>
      <c r="P8" s="2">
        <v>1160.3699999999999</v>
      </c>
      <c r="Q8" s="2">
        <v>105.33</v>
      </c>
      <c r="R8" s="7">
        <f t="shared" si="5"/>
        <v>1138.0549999999998</v>
      </c>
      <c r="S8" s="45">
        <f t="shared" si="0"/>
        <v>271.13</v>
      </c>
      <c r="T8" s="35">
        <f t="shared" si="6"/>
        <v>1160.3699999999999</v>
      </c>
      <c r="U8" s="2">
        <v>164.44</v>
      </c>
      <c r="V8" s="2">
        <v>1195.18</v>
      </c>
      <c r="W8" s="2">
        <v>105.5</v>
      </c>
      <c r="X8" s="7">
        <f t="shared" si="7"/>
        <v>1177.7750000000001</v>
      </c>
      <c r="Y8" s="45">
        <f t="shared" si="1"/>
        <v>269.94</v>
      </c>
      <c r="Z8" s="35">
        <f t="shared" si="8"/>
        <v>1195.18</v>
      </c>
      <c r="AA8" s="14">
        <v>201.35</v>
      </c>
      <c r="AB8" s="2">
        <v>1231.04</v>
      </c>
      <c r="AC8" s="14">
        <v>235.62</v>
      </c>
      <c r="AD8" s="2">
        <f t="shared" si="9"/>
        <v>1213.1100000000001</v>
      </c>
      <c r="AE8" s="45">
        <f t="shared" si="2"/>
        <v>436.97</v>
      </c>
      <c r="AF8" s="35">
        <f t="shared" si="10"/>
        <v>1231.04</v>
      </c>
      <c r="AG8" s="2">
        <v>422.67</v>
      </c>
      <c r="AH8" s="2">
        <v>1319.03</v>
      </c>
      <c r="AI8" s="2">
        <v>226.61</v>
      </c>
      <c r="AJ8" s="27">
        <f t="shared" si="11"/>
        <v>1275.0349999999999</v>
      </c>
      <c r="AK8" s="36">
        <f t="shared" si="3"/>
        <v>649.28</v>
      </c>
      <c r="AL8" s="35">
        <v>1381.19</v>
      </c>
      <c r="AM8" s="2">
        <v>370.21999999999997</v>
      </c>
      <c r="AN8" s="2">
        <v>1381.19</v>
      </c>
      <c r="AO8" s="2">
        <v>92.5</v>
      </c>
      <c r="AP8" s="27">
        <f t="shared" si="12"/>
        <v>1381.19</v>
      </c>
      <c r="AQ8" s="36">
        <f t="shared" si="4"/>
        <v>462.71999999999997</v>
      </c>
    </row>
    <row r="9" spans="1:43" ht="45" x14ac:dyDescent="0.25">
      <c r="A9" s="22"/>
      <c r="B9" s="2">
        <v>5248004137</v>
      </c>
      <c r="C9" s="2">
        <v>524801001</v>
      </c>
      <c r="D9" s="1" t="s">
        <v>5</v>
      </c>
      <c r="E9" s="13" t="s">
        <v>41</v>
      </c>
      <c r="F9" s="9">
        <v>7327077188</v>
      </c>
      <c r="G9" s="9">
        <v>524843001</v>
      </c>
      <c r="H9" s="3" t="s">
        <v>30</v>
      </c>
      <c r="I9" s="2" t="s">
        <v>35</v>
      </c>
      <c r="J9" s="6">
        <v>42644</v>
      </c>
      <c r="K9" s="2" t="s">
        <v>25</v>
      </c>
      <c r="L9" s="2" t="s">
        <v>26</v>
      </c>
      <c r="M9" s="16" t="s">
        <v>49</v>
      </c>
      <c r="N9" s="35">
        <v>1115.74</v>
      </c>
      <c r="O9" s="2">
        <v>15656.18</v>
      </c>
      <c r="P9" s="2">
        <v>1160.3699999999999</v>
      </c>
      <c r="Q9" s="2">
        <v>17437</v>
      </c>
      <c r="R9" s="7">
        <f t="shared" ref="R9" si="13">(N9+P9)/2</f>
        <v>1138.0549999999998</v>
      </c>
      <c r="S9" s="45">
        <f t="shared" si="0"/>
        <v>33093.18</v>
      </c>
      <c r="T9" s="35">
        <f t="shared" ref="T9" si="14">P9</f>
        <v>1160.3699999999999</v>
      </c>
      <c r="U9" s="2">
        <v>14655.26</v>
      </c>
      <c r="V9" s="2">
        <v>1195.18</v>
      </c>
      <c r="W9" s="2">
        <v>17998.14</v>
      </c>
      <c r="X9" s="7">
        <f t="shared" ref="X9" si="15">(T9+V9)/2</f>
        <v>1177.7750000000001</v>
      </c>
      <c r="Y9" s="45">
        <f t="shared" si="1"/>
        <v>32653.4</v>
      </c>
      <c r="Z9" s="35">
        <f t="shared" ref="Z9" si="16">V9</f>
        <v>1195.18</v>
      </c>
      <c r="AA9" s="14">
        <v>16669.849999999999</v>
      </c>
      <c r="AB9" s="2">
        <v>1231.04</v>
      </c>
      <c r="AC9" s="14">
        <v>13375.4</v>
      </c>
      <c r="AD9" s="2">
        <f t="shared" si="9"/>
        <v>1213.1100000000001</v>
      </c>
      <c r="AE9" s="45">
        <f t="shared" si="2"/>
        <v>30045.25</v>
      </c>
      <c r="AF9" s="35">
        <f t="shared" si="10"/>
        <v>1231.04</v>
      </c>
      <c r="AG9" s="2">
        <v>15257.11</v>
      </c>
      <c r="AH9" s="2">
        <v>1278.54</v>
      </c>
      <c r="AI9" s="2">
        <v>14999.01</v>
      </c>
      <c r="AJ9" s="27">
        <f t="shared" si="11"/>
        <v>1254.79</v>
      </c>
      <c r="AK9" s="36">
        <f t="shared" si="3"/>
        <v>30256.120000000003</v>
      </c>
      <c r="AL9" s="35">
        <v>1381.19</v>
      </c>
      <c r="AM9" s="2">
        <v>15352.1</v>
      </c>
      <c r="AN9" s="2">
        <v>1381.19</v>
      </c>
      <c r="AO9" s="2">
        <v>15974.02</v>
      </c>
      <c r="AP9" s="27">
        <f t="shared" si="12"/>
        <v>1381.19</v>
      </c>
      <c r="AQ9" s="36">
        <f t="shared" si="4"/>
        <v>31326.120000000003</v>
      </c>
    </row>
    <row r="10" spans="1:43" ht="45.75" thickBot="1" x14ac:dyDescent="0.3">
      <c r="A10" s="23"/>
      <c r="B10" s="2">
        <v>5248004137</v>
      </c>
      <c r="C10" s="2">
        <v>524801001</v>
      </c>
      <c r="D10" s="1" t="s">
        <v>5</v>
      </c>
      <c r="E10" s="11" t="s">
        <v>33</v>
      </c>
      <c r="F10" s="5">
        <v>5248019091</v>
      </c>
      <c r="G10" s="5">
        <v>524801001</v>
      </c>
      <c r="H10" s="3" t="s">
        <v>30</v>
      </c>
      <c r="I10" s="2" t="s">
        <v>34</v>
      </c>
      <c r="J10" s="6">
        <v>38534</v>
      </c>
      <c r="K10" s="2" t="s">
        <v>25</v>
      </c>
      <c r="L10" s="2" t="s">
        <v>26</v>
      </c>
      <c r="M10" s="16" t="s">
        <v>50</v>
      </c>
      <c r="N10" s="37">
        <v>1115.74</v>
      </c>
      <c r="O10" s="39">
        <v>185.61</v>
      </c>
      <c r="P10" s="39">
        <v>1160.3699999999999</v>
      </c>
      <c r="Q10" s="39">
        <v>242.35</v>
      </c>
      <c r="R10" s="38">
        <f t="shared" si="5"/>
        <v>1138.0549999999998</v>
      </c>
      <c r="S10" s="48">
        <f t="shared" si="0"/>
        <v>427.96000000000004</v>
      </c>
      <c r="T10" s="37">
        <f t="shared" si="6"/>
        <v>1160.3699999999999</v>
      </c>
      <c r="U10" s="39">
        <v>210.82</v>
      </c>
      <c r="V10" s="39">
        <v>1195.18</v>
      </c>
      <c r="W10" s="39">
        <v>258.06</v>
      </c>
      <c r="X10" s="38">
        <f t="shared" si="7"/>
        <v>1177.7750000000001</v>
      </c>
      <c r="Y10" s="48">
        <f t="shared" si="1"/>
        <v>468.88</v>
      </c>
      <c r="Z10" s="37">
        <f t="shared" si="8"/>
        <v>1195.18</v>
      </c>
      <c r="AA10" s="46">
        <v>240.32</v>
      </c>
      <c r="AB10" s="39">
        <v>1231.04</v>
      </c>
      <c r="AC10" s="46">
        <v>235.7</v>
      </c>
      <c r="AD10" s="39">
        <f t="shared" si="9"/>
        <v>1213.1100000000001</v>
      </c>
      <c r="AE10" s="47">
        <f t="shared" si="2"/>
        <v>476.02</v>
      </c>
      <c r="AF10" s="37">
        <f t="shared" si="10"/>
        <v>1231.04</v>
      </c>
      <c r="AG10" s="38">
        <v>220.36</v>
      </c>
      <c r="AH10" s="39">
        <v>1286.3599999999999</v>
      </c>
      <c r="AI10" s="38">
        <v>233.98</v>
      </c>
      <c r="AJ10" s="40">
        <f t="shared" si="11"/>
        <v>1258.6999999999998</v>
      </c>
      <c r="AK10" s="41">
        <f t="shared" si="3"/>
        <v>454.34000000000003</v>
      </c>
      <c r="AL10" s="37">
        <v>1381.19</v>
      </c>
      <c r="AM10" s="38">
        <v>219.36</v>
      </c>
      <c r="AN10" s="39">
        <v>1381.19</v>
      </c>
      <c r="AO10" s="38">
        <v>229.76</v>
      </c>
      <c r="AP10" s="40">
        <f t="shared" si="12"/>
        <v>1381.19</v>
      </c>
      <c r="AQ10" s="41">
        <f t="shared" si="4"/>
        <v>449.12</v>
      </c>
    </row>
    <row r="12" spans="1:43" x14ac:dyDescent="0.25">
      <c r="F12" s="8"/>
      <c r="I12" s="8"/>
      <c r="AP12" s="50"/>
    </row>
    <row r="13" spans="1:43" ht="15.75" x14ac:dyDescent="0.25">
      <c r="C13" s="4"/>
      <c r="D13" s="4"/>
    </row>
  </sheetData>
  <mergeCells count="18">
    <mergeCell ref="AL3:AM3"/>
    <mergeCell ref="AN3:AO3"/>
    <mergeCell ref="AP3:AQ3"/>
    <mergeCell ref="AF3:AG3"/>
    <mergeCell ref="AH3:AI3"/>
    <mergeCell ref="AJ3:AK3"/>
    <mergeCell ref="V3:W3"/>
    <mergeCell ref="X3:Y3"/>
    <mergeCell ref="Z3:AA3"/>
    <mergeCell ref="AB3:AC3"/>
    <mergeCell ref="AD3:AE3"/>
    <mergeCell ref="R3:S3"/>
    <mergeCell ref="T3:U3"/>
    <mergeCell ref="A5:A10"/>
    <mergeCell ref="A3:G3"/>
    <mergeCell ref="H3:J3"/>
    <mergeCell ref="N3:O3"/>
    <mergeCell ref="P3:Q3"/>
  </mergeCells>
  <pageMargins left="0.4" right="0.27" top="0.75" bottom="0.75" header="0.3" footer="0.3"/>
  <pageSetup paperSize="9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2023-03-01T09:11:15Z</dcterms:modified>
</cp:coreProperties>
</file>