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<sst xmlns="http://schemas.openxmlformats.org/spreadsheetml/2006/main" count="58" uniqueCount="47">
  <si>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№п/п</t>
  </si>
  <si>
    <t>Период</t>
  </si>
  <si>
    <t>Сбытовая компания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</si>
  <si>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</si>
  <si>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</si>
  <si>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</si>
  <si>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</si>
  <si>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</si>
  <si>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</si>
  <si>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</si>
  <si>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</si>
  <si>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</si>
  <si>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</si>
  <si>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</si>
  <si>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</si>
  <si>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счета-фактуры</t>
  </si>
  <si>
    <t>№ счета-фактуры</t>
  </si>
  <si>
    <t>.руб. с НДС</t>
  </si>
  <si>
    <t xml:space="preserve"> кВтч</t>
  </si>
  <si>
    <t>Тариф руб/кВт.ч.</t>
  </si>
  <si>
    <t>Реестр счетов-фактур за электроэнергию для компенсации потерь в 2016 году ПАО "ЗМЗ"</t>
  </si>
  <si>
    <t>ПАО "ТСН энерго Нижний Новгород"</t>
  </si>
  <si>
    <t>74/Э/1/16/0820000/000257</t>
  </si>
  <si>
    <t>от 31.01.2016</t>
  </si>
  <si>
    <t>74/Э/1/16/0820000/000540</t>
  </si>
  <si>
    <t>74/Э/1/16/0820000/000851</t>
  </si>
  <si>
    <t>от 29.02.2016</t>
  </si>
  <si>
    <t>от 31.03.2016</t>
  </si>
  <si>
    <t>74/Э/1/16/0820000/001150</t>
  </si>
  <si>
    <t>от 30.04.2016</t>
  </si>
  <si>
    <t>74/Э/1/16/0820000/001441</t>
  </si>
  <si>
    <t>от 31.05.2016</t>
  </si>
  <si>
    <t>74/Э/1/16/0820000/001726</t>
  </si>
  <si>
    <t>от 30.06.2016</t>
  </si>
  <si>
    <t>74/Э/1/16/0820000/002055</t>
  </si>
  <si>
    <t>от 31.07.2016</t>
  </si>
  <si>
    <t>74/Э/1/16/0820000/002349</t>
  </si>
  <si>
    <t>от 31.08.2016</t>
  </si>
  <si>
    <t>74/Э/1/16/0820000/002641</t>
  </si>
  <si>
    <t>от 30.09.2016</t>
  </si>
  <si>
    <t>74/Э/1/16/0820000/002941</t>
  </si>
  <si>
    <t>от 31.10.2016</t>
  </si>
  <si>
    <t>от 30.11.2016</t>
  </si>
  <si>
    <t>74/Э/1/16/0820000/003227</t>
  </si>
  <si>
    <t>74/Э/1/16/0820000/003517</t>
  </si>
  <si>
    <t>от 31.12.2016</t>
  </si>
  <si>
    <t>Год 2016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</si>
</sst>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"/>
    <numFmt numFmtId="182" formatCode="0.000"/>
    <numFmt numFmtId="183" formatCode="0.0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</numFmts>
  <fonts count="35"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79" fontId="0" fillId="0" borderId="10" xfId="58" applyFont="1" applyBorder="1" applyAlignment="1">
      <alignment horizontal="center" vertical="center" wrapText="1"/>
    </xf>
    <xf numFmtId="186" fontId="0" fillId="0" borderId="0" xfId="0" applyNumberFormat="1" applyAlignment="1">
      <alignment/>
    </xf>
    <xf numFmtId="186" fontId="0" fillId="0" borderId="10" xfId="0" applyNumberFormat="1" applyBorder="1" applyAlignment="1">
      <alignment horizontal="center" vertical="center" wrapText="1"/>
    </xf>
    <xf numFmtId="186" fontId="0" fillId="0" borderId="10" xfId="58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8"/>
  <sheetViews>
    <sheetView tabSelected="1" zoomScalePageLayoutView="0" workbookViewId="0" topLeftCell="A13">
      <selection activeCell="G27" sqref="G26:G27"/>
    </sheetView>
  </sheetViews>
  <sheetFormatPr defaultColWidth="9.140625" defaultRowHeight="12.75"/>
  <cols>
    <col min="1" max="1" width="4.57421875" style="0" customWidth="1"/>
    <col min="2" max="2" width="9.57421875" style="0" customWidth="1"/>
    <col min="3" max="3" width="8.57421875" style="0" customWidth="1"/>
    <col min="4" max="4" width="11.8515625" style="0" customWidth="1"/>
    <col min="5" max="5" width="18.28125" style="0" customWidth="1"/>
    <col min="6" max="6" width="10.421875" style="4" customWidth="1"/>
    <col min="7" max="7" width="14.7109375" style="0" customWidth="1"/>
  </cols>
  <sheetData>
    <row r="3" ht="12.75">
      <c r="B3" t="s">
        <v>20</v>
      </c>
    </row>
    <row r="5" spans="1:8" ht="38.25">
      <c r="A5" s="1" t="s">
        <v>0</v>
      </c>
      <c r="B5" s="1" t="s">
        <v>1</v>
      </c>
      <c r="C5" s="1" t="s">
        <v>16</v>
      </c>
      <c r="D5" s="1" t="s">
        <v>15</v>
      </c>
      <c r="E5" s="1" t="s">
        <v>2</v>
      </c>
      <c r="F5" s="5" t="s">
        <v>18</v>
      </c>
      <c r="G5" s="1" t="s">
        <v>17</v>
      </c>
      <c r="H5" s="1" t="s">
        <v>19</v>
      </c>
    </row>
    <row r="6" spans="1:8" ht="38.25">
      <c r="A6" s="1">
        <v>1</v>
      </c>
      <c r="B6" s="1" t="s">
        <v>3</v>
      </c>
      <c r="C6" s="1" t="s">
        <v>22</v>
      </c>
      <c r="D6" s="1" t="s">
        <v>23</v>
      </c>
      <c r="E6" s="1" t="s">
        <v>21</v>
      </c>
      <c r="F6" s="6">
        <v>165636</v>
      </c>
      <c r="G6" s="3">
        <v>504275.91</v>
      </c>
      <c r="H6" s="2">
        <f>G6/1.18/F6</f>
        <v>2.580069949175873</v>
      </c>
    </row>
    <row r="7" spans="1:8" ht="38.25">
      <c r="A7" s="1">
        <v>2</v>
      </c>
      <c r="B7" s="1" t="s">
        <v>4</v>
      </c>
      <c r="C7" s="1" t="s">
        <v>24</v>
      </c>
      <c r="D7" s="1" t="s">
        <v>26</v>
      </c>
      <c r="E7" s="1" t="s">
        <v>21</v>
      </c>
      <c r="F7" s="6">
        <v>253973</v>
      </c>
      <c r="G7" s="3">
        <v>764342.62</v>
      </c>
      <c r="H7" s="2">
        <f aca="true" t="shared" si="0" ref="H7:H18">G7/1.18/F7</f>
        <v>2.5504600215410598</v>
      </c>
    </row>
    <row r="8" spans="1:8" ht="38.25">
      <c r="A8" s="1">
        <v>3</v>
      </c>
      <c r="B8" s="1" t="s">
        <v>5</v>
      </c>
      <c r="C8" s="1" t="s">
        <v>25</v>
      </c>
      <c r="D8" s="1" t="s">
        <v>27</v>
      </c>
      <c r="E8" s="1" t="s">
        <v>21</v>
      </c>
      <c r="F8" s="6">
        <v>289524</v>
      </c>
      <c r="G8" s="3">
        <v>905966.75</v>
      </c>
      <c r="H8" s="2">
        <f t="shared" si="0"/>
        <v>2.6518300113406483</v>
      </c>
    </row>
    <row r="9" spans="1:8" ht="38.25">
      <c r="A9" s="1">
        <v>4</v>
      </c>
      <c r="B9" s="1" t="s">
        <v>6</v>
      </c>
      <c r="C9" s="1" t="s">
        <v>28</v>
      </c>
      <c r="D9" s="1" t="s">
        <v>29</v>
      </c>
      <c r="E9" s="1" t="s">
        <v>21</v>
      </c>
      <c r="F9" s="6">
        <v>273639</v>
      </c>
      <c r="G9" s="3">
        <v>855023.36</v>
      </c>
      <c r="H9" s="2">
        <f t="shared" si="0"/>
        <v>2.647999984638923</v>
      </c>
    </row>
    <row r="10" spans="1:8" ht="38.25">
      <c r="A10" s="1">
        <v>5</v>
      </c>
      <c r="B10" s="1" t="s">
        <v>7</v>
      </c>
      <c r="C10" s="1" t="s">
        <v>30</v>
      </c>
      <c r="D10" s="1" t="s">
        <v>31</v>
      </c>
      <c r="E10" s="1" t="s">
        <v>21</v>
      </c>
      <c r="F10" s="6">
        <v>231169</v>
      </c>
      <c r="G10" s="3">
        <v>782072.23</v>
      </c>
      <c r="H10" s="2">
        <f t="shared" si="0"/>
        <v>2.8670499775972837</v>
      </c>
    </row>
    <row r="11" spans="1:8" ht="38.25">
      <c r="A11" s="1">
        <v>6</v>
      </c>
      <c r="B11" s="1" t="s">
        <v>8</v>
      </c>
      <c r="C11" s="1" t="s">
        <v>32</v>
      </c>
      <c r="D11" s="1" t="s">
        <v>33</v>
      </c>
      <c r="E11" s="1" t="s">
        <v>21</v>
      </c>
      <c r="F11" s="6">
        <v>296796</v>
      </c>
      <c r="G11" s="3">
        <v>999119.57</v>
      </c>
      <c r="H11" s="2">
        <f t="shared" si="0"/>
        <v>2.8528399978436365</v>
      </c>
    </row>
    <row r="12" spans="1:8" ht="38.25">
      <c r="A12" s="1">
        <v>7</v>
      </c>
      <c r="B12" s="1" t="s">
        <v>9</v>
      </c>
      <c r="C12" s="1" t="s">
        <v>34</v>
      </c>
      <c r="D12" s="1" t="s">
        <v>35</v>
      </c>
      <c r="E12" s="1" t="s">
        <v>21</v>
      </c>
      <c r="F12" s="6">
        <v>271761</v>
      </c>
      <c r="G12" s="3">
        <v>804789.49</v>
      </c>
      <c r="H12" s="2">
        <f t="shared" si="0"/>
        <v>2.5096499921821884</v>
      </c>
    </row>
    <row r="13" spans="1:8" ht="38.25">
      <c r="A13" s="1">
        <v>8</v>
      </c>
      <c r="B13" s="1" t="s">
        <v>10</v>
      </c>
      <c r="C13" s="1" t="s">
        <v>36</v>
      </c>
      <c r="D13" s="1" t="s">
        <v>37</v>
      </c>
      <c r="E13" s="1" t="s">
        <v>21</v>
      </c>
      <c r="F13" s="6">
        <v>284131</v>
      </c>
      <c r="G13" s="3">
        <v>874932.55</v>
      </c>
      <c r="H13" s="2">
        <f t="shared" si="0"/>
        <v>2.609600017991224</v>
      </c>
    </row>
    <row r="14" spans="1:8" ht="38.25">
      <c r="A14" s="1">
        <v>9</v>
      </c>
      <c r="B14" s="1" t="s">
        <v>11</v>
      </c>
      <c r="C14" s="1" t="s">
        <v>38</v>
      </c>
      <c r="D14" s="1" t="s">
        <v>39</v>
      </c>
      <c r="E14" s="1" t="s">
        <v>21</v>
      </c>
      <c r="F14" s="6">
        <v>292863</v>
      </c>
      <c r="G14" s="3">
        <v>821042.3</v>
      </c>
      <c r="H14" s="2">
        <f t="shared" si="0"/>
        <v>2.375850002636161</v>
      </c>
    </row>
    <row r="15" spans="1:8" ht="38.25">
      <c r="A15" s="1">
        <v>10</v>
      </c>
      <c r="B15" s="1" t="s">
        <v>12</v>
      </c>
      <c r="C15" s="1" t="s">
        <v>40</v>
      </c>
      <c r="D15" s="1" t="s">
        <v>41</v>
      </c>
      <c r="E15" s="1" t="s">
        <v>21</v>
      </c>
      <c r="F15" s="6">
        <v>336537</v>
      </c>
      <c r="G15" s="3">
        <v>944233</v>
      </c>
      <c r="H15" s="2">
        <f t="shared" si="0"/>
        <v>2.377739914562496</v>
      </c>
    </row>
    <row r="16" spans="1:8" ht="38.25">
      <c r="A16" s="1">
        <v>11</v>
      </c>
      <c r="B16" s="1" t="s">
        <v>13</v>
      </c>
      <c r="C16" s="1" t="s">
        <v>44</v>
      </c>
      <c r="D16" s="1" t="s">
        <v>42</v>
      </c>
      <c r="E16" s="1" t="s">
        <v>21</v>
      </c>
      <c r="F16" s="6">
        <v>344682</v>
      </c>
      <c r="G16" s="3">
        <v>957312.13</v>
      </c>
      <c r="H16" s="2">
        <f t="shared" si="0"/>
        <v>2.353709988051871</v>
      </c>
    </row>
    <row r="17" spans="1:8" ht="38.25">
      <c r="A17" s="1">
        <v>12</v>
      </c>
      <c r="B17" s="1" t="s">
        <v>14</v>
      </c>
      <c r="C17" s="1" t="s">
        <v>43</v>
      </c>
      <c r="D17" s="1" t="s">
        <v>45</v>
      </c>
      <c r="E17" s="1" t="s">
        <v>21</v>
      </c>
      <c r="F17" s="6">
        <v>343955</v>
      </c>
      <c r="G17" s="3">
        <v>879513.58</v>
      </c>
      <c r="H17" s="2">
        <f t="shared" si="0"/>
        <v>2.167000018971737</v>
      </c>
    </row>
    <row r="18" spans="1:8" ht="12.75">
      <c r="A18" s="1"/>
      <c r="B18" s="1" t="s">
        <v>46</v>
      </c>
      <c r="C18" s="1"/>
      <c r="D18" s="1"/>
      <c r="E18" s="1"/>
      <c r="F18" s="6">
        <f>F6+F7+F8+F9+F10+F11+F12+F13+F14+F15+F16+F17</f>
        <v>3384666</v>
      </c>
      <c r="G18" s="3">
        <f>G6+G7+G8+G9+G10+G11+G12+G13+G14+G15+G16+G17</f>
        <v>10092623.49</v>
      </c>
      <c r="H18" s="2">
        <f t="shared" si="0"/>
        <v>2.5270058417100207</v>
      </c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Коростелева Ирина Владимировна</cp:lastModifiedBy>
  <cp:lastPrinted>2017-02-27T10:45:05Z</cp:lastPrinted>
  <dcterms:created xsi:type="dcterms:W3CDTF">1996-10-08T23:32:33Z</dcterms:created>
  <dcterms:modified xsi:type="dcterms:W3CDTF">2017-02-27T10:45:11Z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